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5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7" hidden="1">'Search Result'!$A$1:$AY$1</definedName>
    <definedName name="_xlnm._FilterDatabase" localSheetId="13" hidden="1">'Source Data'!$A$1:$AI$1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P7" i="2" l="1"/>
  <c r="J7" i="2"/>
  <c r="N7" i="2" s="1"/>
  <c r="P6" i="2"/>
  <c r="J6" i="2"/>
  <c r="N6" i="2" s="1"/>
  <c r="C6" i="2"/>
  <c r="J5" i="2"/>
  <c r="J4" i="2"/>
  <c r="C4" i="2"/>
  <c r="Q6" i="2" l="1"/>
  <c r="Q7" i="2"/>
  <c r="R6" i="2"/>
  <c r="S6" i="2" s="1"/>
  <c r="AC46" i="13"/>
  <c r="AB46" i="13"/>
  <c r="AA46" i="13"/>
  <c r="AC44" i="13"/>
  <c r="AB44" i="13"/>
  <c r="AA44" i="13"/>
  <c r="AC42" i="13"/>
  <c r="AB42" i="13"/>
  <c r="AA42" i="13"/>
  <c r="J47" i="13"/>
  <c r="V46" i="13"/>
  <c r="J46" i="13"/>
  <c r="N47" i="13" l="1"/>
  <c r="P47" i="13" s="1"/>
  <c r="Q47" i="13" s="1"/>
  <c r="N46" i="13"/>
  <c r="P46" i="13" s="1"/>
  <c r="Q46" i="13" s="1"/>
  <c r="J45" i="13"/>
  <c r="V44" i="13"/>
  <c r="J44" i="13"/>
  <c r="J43" i="13"/>
  <c r="V42" i="13"/>
  <c r="J42" i="13"/>
  <c r="R46" i="13" l="1"/>
  <c r="S46" i="13" s="1"/>
  <c r="N42" i="13"/>
  <c r="P42" i="13" s="1"/>
  <c r="N44" i="13"/>
  <c r="P44" i="13" s="1"/>
  <c r="N45" i="13"/>
  <c r="P45" i="13" s="1"/>
  <c r="Q45" i="13" s="1"/>
  <c r="Q42" i="13"/>
  <c r="N43" i="13"/>
  <c r="P43" i="13" s="1"/>
  <c r="Q43" i="13" s="1"/>
  <c r="Q44" i="13" l="1"/>
  <c r="R44" i="13"/>
  <c r="S44" i="13" s="1"/>
  <c r="R42" i="13"/>
  <c r="S42" i="13" s="1"/>
  <c r="AC40" i="13" l="1"/>
  <c r="AB40" i="13"/>
  <c r="AA40" i="13"/>
  <c r="J41" i="13" l="1"/>
  <c r="V40" i="13"/>
  <c r="J40" i="13"/>
  <c r="AC38" i="13"/>
  <c r="AB38" i="13"/>
  <c r="AA38" i="13"/>
  <c r="N41" i="13" l="1"/>
  <c r="P41" i="13" s="1"/>
  <c r="Q41" i="13" s="1"/>
  <c r="N40" i="13"/>
  <c r="P40" i="13" s="1"/>
  <c r="Q40" i="13" s="1"/>
  <c r="J39" i="13"/>
  <c r="V38" i="13"/>
  <c r="J38" i="13"/>
  <c r="R40" i="13" l="1"/>
  <c r="S40" i="13" s="1"/>
  <c r="N39" i="13"/>
  <c r="P39" i="13" s="1"/>
  <c r="Q39" i="13" s="1"/>
  <c r="N38" i="13"/>
  <c r="P38" i="13" s="1"/>
  <c r="Q38" i="13" s="1"/>
  <c r="AC36" i="13"/>
  <c r="AB36" i="13"/>
  <c r="AA36" i="13"/>
  <c r="J37" i="13"/>
  <c r="V36" i="13"/>
  <c r="J36" i="13"/>
  <c r="R38" i="13" l="1"/>
  <c r="S38" i="13" s="1"/>
  <c r="N36" i="13"/>
  <c r="P36" i="13" s="1"/>
  <c r="Q36" i="13" s="1"/>
  <c r="N37" i="13"/>
  <c r="P37" i="13" s="1"/>
  <c r="Q37" i="13" s="1"/>
  <c r="C6" i="17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H4" i="23"/>
  <c r="L4" i="23" s="1"/>
  <c r="H3" i="23"/>
  <c r="L3" i="23" s="1"/>
  <c r="V5" i="20"/>
  <c r="M5" i="20"/>
  <c r="L5" i="20"/>
  <c r="K5" i="20"/>
  <c r="V4" i="20"/>
  <c r="M4" i="20"/>
  <c r="L4" i="20"/>
  <c r="K4" i="20"/>
  <c r="C4" i="20"/>
  <c r="E4" i="20" s="1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J2" i="2"/>
  <c r="P1" i="2"/>
  <c r="U4" i="2" l="1"/>
  <c r="V4" i="2" s="1"/>
  <c r="U6" i="2"/>
  <c r="V6" i="2" s="1"/>
  <c r="N5" i="2"/>
  <c r="P5" i="2" s="1"/>
  <c r="Q5" i="2" s="1"/>
  <c r="N4" i="2"/>
  <c r="P4" i="2" s="1"/>
  <c r="C5" i="20"/>
  <c r="E5" i="20" s="1"/>
  <c r="P4" i="20"/>
  <c r="R36" i="13"/>
  <c r="Q4" i="2" l="1"/>
  <c r="R4" i="2"/>
  <c r="S4" i="2" s="1"/>
  <c r="P5" i="20"/>
  <c r="S36" i="13"/>
  <c r="R2" i="13"/>
  <c r="S2" i="2" l="1"/>
  <c r="R2" i="2"/>
</calcChain>
</file>

<file path=xl/sharedStrings.xml><?xml version="1.0" encoding="utf-8"?>
<sst xmlns="http://schemas.openxmlformats.org/spreadsheetml/2006/main" count="26050" uniqueCount="4480">
  <si>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</si>
  <si>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</si>
  <si>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</si>
  <si>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</si>
  <si>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</si>
  <si>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</si>
  <si>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</si>
  <si>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</si>
  <si>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</si>
  <si>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</si>
  <si>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</si>
  <si>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</si>
  <si>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</si>
  <si>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</si>
  <si>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</si>
  <si>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</si>
  <si>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</si>
  <si>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</si>
  <si>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</si>
  <si>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</si>
  <si>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</si>
  <si>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</si>
  <si>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</si>
  <si>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</si>
  <si>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</si>
  <si>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</si>
  <si>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</si>
  <si>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</si>
  <si>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</si>
  <si>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</si>
  <si>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</si>
  <si>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</si>
  <si>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</si>
  <si>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</si>
  <si>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</si>
  <si>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</si>
  <si>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</si>
  <si>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</si>
  <si>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</si>
  <si>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</si>
  <si>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</si>
  <si>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</si>
  <si>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</si>
  <si>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</si>
  <si>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</si>
  <si>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西日本フィナンシャルホールディングス</t>
  </si>
  <si>
    <t>エクセディ</t>
  </si>
  <si>
    <t>コーエーテクモホールディングス</t>
  </si>
  <si>
    <t>三菱瓦斯化学</t>
  </si>
  <si>
    <t>ダイセル</t>
  </si>
  <si>
    <t>日清紡ホールディングス</t>
  </si>
  <si>
    <t>東海理化電機製作所</t>
  </si>
  <si>
    <t>りそなホールディングス</t>
  </si>
  <si>
    <t>住友林業</t>
  </si>
  <si>
    <t>良品計画</t>
  </si>
  <si>
    <t>パナソニック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</si>
  <si>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</si>
  <si>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</si>
  <si>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</si>
  <si>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</si>
  <si>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</si>
  <si>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</si>
  <si>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</si>
  <si>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ＮＴＮ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</si>
  <si>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</si>
  <si>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</si>
  <si>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</si>
  <si>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</si>
  <si>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</si>
  <si>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</si>
  <si>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</si>
  <si>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</si>
  <si>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</si>
  <si>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</si>
  <si>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</si>
  <si>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</si>
  <si>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</si>
  <si>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</si>
  <si>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</si>
  <si>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</si>
  <si>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</si>
  <si>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</si>
  <si>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</si>
  <si>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</si>
  <si>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</si>
  <si>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</si>
  <si>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</si>
  <si>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</si>
  <si>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</si>
  <si>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</si>
  <si>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</si>
  <si>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</si>
  <si>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</si>
  <si>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</si>
  <si>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</si>
  <si>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</si>
  <si>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</si>
  <si>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</si>
  <si>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</si>
  <si>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</si>
  <si>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</si>
  <si>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</si>
  <si>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</si>
  <si>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</si>
  <si>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</si>
  <si>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</si>
  <si>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</si>
  <si>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</si>
  <si>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</si>
  <si>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</si>
  <si>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</si>
  <si>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</si>
  <si>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</si>
  <si>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</si>
  <si>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</si>
  <si>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</si>
  <si>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</si>
  <si>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</si>
  <si>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</si>
  <si>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</si>
  <si>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</si>
  <si>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</si>
  <si>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</si>
  <si>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</si>
  <si>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</si>
  <si>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</si>
  <si>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</si>
  <si>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</si>
  <si>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</si>
  <si>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</si>
  <si>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</si>
  <si>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</si>
  <si>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</si>
  <si>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</si>
  <si>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</si>
  <si>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</si>
  <si>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</si>
  <si>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</si>
  <si>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</si>
  <si>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</si>
  <si>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</si>
  <si>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</si>
  <si>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</si>
  <si>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</si>
  <si>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</si>
  <si>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</si>
  <si>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</si>
  <si>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</si>
  <si>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</si>
  <si>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</si>
  <si>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</si>
  <si>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</si>
  <si>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</si>
  <si>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</si>
  <si>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</si>
  <si>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</si>
  <si>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</si>
  <si>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</si>
  <si>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</si>
  <si>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</si>
  <si>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</si>
  <si>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</si>
  <si>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</si>
  <si>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</si>
  <si>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</si>
  <si>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</si>
  <si>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</si>
  <si>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</si>
  <si>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</si>
  <si>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</si>
  <si>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</si>
  <si>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</si>
  <si>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</si>
  <si>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</si>
  <si>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</si>
  <si>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</si>
  <si>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</si>
  <si>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</si>
  <si>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</si>
  <si>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</si>
  <si>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</si>
  <si>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</si>
  <si>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</si>
  <si>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</si>
  <si>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</si>
  <si>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</si>
  <si>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</si>
  <si>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</si>
  <si>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</si>
  <si>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</si>
  <si>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</si>
  <si>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</si>
  <si>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</si>
  <si>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</si>
  <si>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</si>
  <si>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</si>
  <si>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</si>
  <si>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</si>
  <si>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</si>
  <si>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</si>
  <si>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</si>
  <si>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</si>
  <si>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</si>
  <si>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</si>
  <si>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</si>
  <si>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</si>
  <si>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</si>
  <si>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</si>
  <si>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</si>
  <si>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</si>
  <si>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</si>
  <si>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</si>
  <si>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</si>
  <si>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</si>
  <si>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</si>
  <si>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</si>
  <si>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</si>
  <si>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</si>
  <si>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</si>
  <si>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</si>
  <si>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積水ハウス</t>
  </si>
  <si>
    <t>イオン</t>
  </si>
  <si>
    <t>日本軽金属ホールディングス</t>
  </si>
  <si>
    <t>田辺三菱製薬</t>
  </si>
  <si>
    <t>三菱ＵＦＪリース</t>
  </si>
  <si>
    <t>前田建設工業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</si>
  <si>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</si>
  <si>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</si>
  <si>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</si>
  <si>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</si>
  <si>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</si>
  <si>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</si>
  <si>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</si>
  <si>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</si>
  <si>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</si>
  <si>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</si>
  <si>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</si>
  <si>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</si>
  <si>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</si>
  <si>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</si>
  <si>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</si>
  <si>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</si>
  <si>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</si>
  <si>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</si>
  <si>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</si>
  <si>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</si>
  <si>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</si>
  <si>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</si>
  <si>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</si>
  <si>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</si>
  <si>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</si>
  <si>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</si>
  <si>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</si>
  <si>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</si>
  <si>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</si>
  <si>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</si>
  <si>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</si>
  <si>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</si>
  <si>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</si>
  <si>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</si>
  <si>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</si>
  <si>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</si>
  <si>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</si>
  <si>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</si>
  <si>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</si>
  <si>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</si>
  <si>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</si>
  <si>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</si>
  <si>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</si>
  <si>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</si>
  <si>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</si>
  <si>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</si>
  <si>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</si>
  <si>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</si>
  <si>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</si>
  <si>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</si>
  <si>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</si>
  <si>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</si>
  <si>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</si>
  <si>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</si>
  <si>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</si>
  <si>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</si>
  <si>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</si>
  <si>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</si>
  <si>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</si>
  <si>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</si>
  <si>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</si>
  <si>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</si>
  <si>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</si>
  <si>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</si>
  <si>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</si>
  <si>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</si>
  <si>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</si>
  <si>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</si>
  <si>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</si>
  <si>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</si>
  <si>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</si>
  <si>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</si>
  <si>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</si>
  <si>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</si>
  <si>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</si>
  <si>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</si>
  <si>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</si>
  <si>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</si>
  <si>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</si>
  <si>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</si>
  <si>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</si>
  <si>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</si>
  <si>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</si>
  <si>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</si>
  <si>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</si>
  <si>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</si>
  <si>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</si>
  <si>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</si>
  <si>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</si>
  <si>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ＫＴＫ</t>
  </si>
  <si>
    <t xml:space="preserve"> 15:00</t>
  </si>
  <si>
    <t xml:space="preserve"> フィードフォー</t>
  </si>
  <si>
    <t xml:space="preserve"> 日プロセス</t>
  </si>
  <si>
    <t xml:space="preserve"> ハニーズHLD</t>
  </si>
  <si>
    <t xml:space="preserve"> リソー教育</t>
  </si>
  <si>
    <t xml:space="preserve"> キユーピー</t>
  </si>
  <si>
    <t>" 3</t>
  </si>
  <si>
    <t xml:space="preserve"> ファーストリテイ</t>
  </si>
  <si>
    <t xml:space="preserve"> SERIOHD</t>
  </si>
  <si>
    <t xml:space="preserve"> 日本エンタ</t>
  </si>
  <si>
    <t xml:space="preserve"> ベイカレント</t>
  </si>
  <si>
    <t xml:space="preserve"> ＴＫＰ</t>
  </si>
  <si>
    <t xml:space="preserve"> メディアドゥ</t>
  </si>
  <si>
    <t xml:space="preserve"> 明光ネット</t>
  </si>
  <si>
    <t xml:space="preserve"> 古野電</t>
  </si>
  <si>
    <t xml:space="preserve"> 精密機器</t>
  </si>
  <si>
    <t>" 8</t>
  </si>
  <si>
    <t xml:space="preserve"> エヌリンクス</t>
  </si>
  <si>
    <t xml:space="preserve"> テイツー</t>
  </si>
  <si>
    <t xml:space="preserve"> ティムコ</t>
  </si>
  <si>
    <t xml:space="preserve"> 高純度化</t>
  </si>
  <si>
    <t xml:space="preserve"> サカイ引越</t>
  </si>
  <si>
    <t xml:space="preserve"> 陸運業</t>
  </si>
  <si>
    <t>" 10</t>
  </si>
  <si>
    <t xml:space="preserve"> 日食品</t>
  </si>
  <si>
    <t xml:space="preserve"> テクマトリックス</t>
  </si>
  <si>
    <t xml:space="preserve"> ジーダット</t>
  </si>
  <si>
    <t xml:space="preserve"> 非鉄金属</t>
  </si>
  <si>
    <t xml:space="preserve"> 豊田合</t>
  </si>
  <si>
    <t xml:space="preserve"> 日本MDM</t>
  </si>
  <si>
    <t xml:space="preserve"> ダイビル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</si>
  <si>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</si>
  <si>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</si>
  <si>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</si>
  <si>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</si>
  <si>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</si>
  <si>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</si>
  <si>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</si>
  <si>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</si>
  <si>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</si>
  <si>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</si>
  <si>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</si>
  <si>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</si>
  <si>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</si>
  <si>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</si>
  <si>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</si>
  <si>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</si>
  <si>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</si>
  <si>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</si>
  <si>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</si>
  <si>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</si>
  <si>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</si>
  <si>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</si>
  <si>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</si>
  <si>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</si>
  <si>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</si>
  <si>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</si>
  <si>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</si>
  <si>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</si>
  <si>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</si>
  <si>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</si>
  <si>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</si>
  <si>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</si>
  <si>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</si>
  <si>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</si>
  <si>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</si>
  <si>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</si>
  <si>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</si>
  <si>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</si>
  <si>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</si>
  <si>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</si>
  <si>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</si>
  <si>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</si>
  <si>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</si>
  <si>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</si>
  <si>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</si>
  <si>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</si>
  <si>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</si>
  <si>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</si>
  <si>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</si>
  <si>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</si>
  <si>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</si>
  <si>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</si>
  <si>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</si>
  <si>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</si>
  <si>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</si>
  <si>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</si>
  <si>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</si>
  <si>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</si>
  <si>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</si>
  <si>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</si>
  <si>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</si>
  <si>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</si>
  <si>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</si>
  <si>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</si>
  <si>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</si>
  <si>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</si>
  <si>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</si>
  <si>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</si>
  <si>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</si>
  <si>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</si>
  <si>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日本電技</t>
  </si>
  <si>
    <t xml:space="preserve"> 九電工</t>
  </si>
  <si>
    <t xml:space="preserve"> ありがと</t>
  </si>
  <si>
    <t>" 14</t>
  </si>
  <si>
    <t xml:space="preserve"> ＺＨＤ</t>
  </si>
  <si>
    <t>" 21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</si>
  <si>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</si>
  <si>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</si>
  <si>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</si>
  <si>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</si>
  <si>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銀行業</t>
  </si>
  <si>
    <t xml:space="preserve"> 空運業</t>
  </si>
  <si>
    <t xml:space="preserve"> 電気・ガス業</t>
  </si>
  <si>
    <t>" 11</t>
  </si>
  <si>
    <t xml:space="preserve"> 王将フード</t>
  </si>
  <si>
    <t xml:space="preserve"> ファーストコポ</t>
  </si>
  <si>
    <t xml:space="preserve"> サーラ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</si>
  <si>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</si>
  <si>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</si>
  <si>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</si>
  <si>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</si>
  <si>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サカタのタネ</t>
  </si>
  <si>
    <t xml:space="preserve"> ライク</t>
  </si>
  <si>
    <t xml:space="preserve"> 東武住販</t>
  </si>
  <si>
    <t xml:space="preserve"> クリレスHD</t>
  </si>
  <si>
    <t xml:space="preserve"> バロック</t>
  </si>
  <si>
    <t xml:space="preserve"> サインポスト</t>
  </si>
  <si>
    <t xml:space="preserve"> ヒトコムHD</t>
  </si>
  <si>
    <t xml:space="preserve"> ＴＯＮＥ</t>
  </si>
  <si>
    <t xml:space="preserve"> アクアライン</t>
  </si>
  <si>
    <t xml:space="preserve"> 前沢工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</si>
  <si>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</si>
  <si>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</si>
  <si>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</si>
  <si>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</si>
  <si>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</si>
  <si>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</si>
  <si>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</si>
  <si>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</si>
  <si>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</si>
  <si>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</si>
  <si>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</si>
  <si>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</si>
  <si>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</si>
  <si>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</si>
  <si>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</si>
  <si>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</si>
  <si>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</si>
  <si>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</si>
  <si>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</si>
  <si>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</si>
  <si>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</si>
  <si>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</si>
  <si>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</si>
  <si>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</si>
  <si>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</si>
  <si>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</si>
  <si>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</si>
  <si>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</si>
  <si>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</si>
  <si>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</si>
  <si>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</si>
  <si>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</si>
  <si>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</si>
  <si>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</si>
  <si>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</si>
  <si>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</si>
  <si>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</si>
  <si>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</si>
  <si>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</si>
  <si>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</si>
  <si>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</si>
  <si>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</si>
  <si>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</si>
  <si>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</si>
  <si>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</si>
  <si>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</si>
  <si>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</si>
  <si>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</si>
  <si>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</si>
  <si>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</si>
  <si>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</si>
  <si>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</si>
  <si>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</si>
  <si>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</si>
  <si>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</si>
  <si>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</si>
  <si>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</si>
  <si>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</si>
  <si>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</si>
  <si>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</si>
  <si>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</si>
  <si>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</si>
  <si>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</si>
  <si>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</si>
  <si>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</si>
  <si>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</si>
  <si>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</si>
  <si>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</si>
  <si>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</si>
  <si>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</si>
  <si>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</si>
  <si>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</si>
  <si>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</si>
  <si>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</si>
  <si>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</si>
  <si>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</si>
  <si>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</si>
  <si>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</si>
  <si>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</si>
  <si>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</si>
  <si>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</si>
  <si>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</si>
  <si>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</si>
  <si>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</si>
  <si>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</si>
  <si>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</si>
  <si>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</si>
  <si>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</si>
  <si>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</si>
  <si>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</si>
  <si>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</si>
  <si>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</si>
  <si>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</si>
  <si>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</si>
  <si>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</si>
  <si>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</si>
  <si>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</si>
  <si>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</si>
  <si>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</si>
  <si>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</si>
  <si>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</si>
  <si>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</si>
  <si>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</si>
  <si>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</si>
  <si>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</si>
  <si>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</si>
  <si>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</si>
  <si>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</si>
  <si>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</si>
  <si>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</si>
  <si>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</si>
  <si>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</si>
  <si>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OSGコーポ</t>
  </si>
  <si>
    <t xml:space="preserve"> コーセル</t>
  </si>
  <si>
    <t>ホシザキ</t>
  </si>
  <si>
    <t>中外製薬</t>
  </si>
  <si>
    <t>東芝テック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</si>
  <si>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</si>
  <si>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</si>
  <si>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</si>
  <si>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</si>
  <si>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</si>
  <si>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</si>
  <si>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</si>
  <si>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</si>
  <si>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</si>
  <si>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</si>
  <si>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</si>
  <si>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</si>
  <si>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</si>
  <si>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</si>
  <si>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</si>
  <si>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</si>
  <si>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</si>
  <si>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</si>
  <si>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</si>
  <si>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</si>
  <si>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</si>
  <si>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</si>
  <si>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</si>
  <si>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</si>
  <si>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</si>
  <si>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</si>
  <si>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</si>
  <si>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</si>
  <si>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</si>
  <si>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</si>
  <si>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</si>
  <si>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</si>
  <si>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</si>
  <si>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</si>
  <si>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</si>
  <si>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</si>
  <si>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</si>
  <si>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</si>
  <si>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</si>
  <si>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</si>
  <si>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</si>
  <si>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</si>
  <si>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</si>
  <si>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</si>
  <si>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</si>
  <si>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</si>
  <si>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シグマ光機</t>
  </si>
  <si>
    <t xml:space="preserve"> 12:00</t>
  </si>
  <si>
    <t xml:space="preserve"> 14:00</t>
  </si>
  <si>
    <t>" 37</t>
  </si>
  <si>
    <t xml:space="preserve"> ファンデリー</t>
  </si>
  <si>
    <t xml:space="preserve"> テクノスJPN</t>
  </si>
  <si>
    <t xml:space="preserve"> ＴＯＴＯ</t>
  </si>
  <si>
    <t xml:space="preserve"> 不二製油</t>
  </si>
  <si>
    <t xml:space="preserve"> ニチレイ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</si>
  <si>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</si>
  <si>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</si>
  <si>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</si>
  <si>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</si>
  <si>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</si>
  <si>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</si>
  <si>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</si>
  <si>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</si>
  <si>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</si>
  <si>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</si>
  <si>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</si>
  <si>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</si>
  <si>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</si>
  <si>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</si>
  <si>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</si>
  <si>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</si>
  <si>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</si>
  <si>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</si>
  <si>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</si>
  <si>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</si>
  <si>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</si>
  <si>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</si>
  <si>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</si>
  <si>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</si>
  <si>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</si>
  <si>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</si>
  <si>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</si>
  <si>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</si>
  <si>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</si>
  <si>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</si>
  <si>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</si>
  <si>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</si>
  <si>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</si>
  <si>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</si>
  <si>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</si>
  <si>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</si>
  <si>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</si>
  <si>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</si>
  <si>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</si>
  <si>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</si>
  <si>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</si>
  <si>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</si>
  <si>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</si>
  <si>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</si>
  <si>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</si>
  <si>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</si>
  <si>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</si>
  <si>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</si>
  <si>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</si>
  <si>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</si>
  <si>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</si>
  <si>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</si>
  <si>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</si>
  <si>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</si>
  <si>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</si>
  <si>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</si>
  <si>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</si>
  <si>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</si>
  <si>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</si>
  <si>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</si>
  <si>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</si>
  <si>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</si>
  <si>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</si>
  <si>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</si>
  <si>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</si>
  <si>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</si>
  <si>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</si>
  <si>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</si>
  <si>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</si>
  <si>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</si>
  <si>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</si>
  <si>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</si>
  <si>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</si>
  <si>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</si>
  <si>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</si>
  <si>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</si>
  <si>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</si>
  <si>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</si>
  <si>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</si>
  <si>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</si>
  <si>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</si>
  <si>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</si>
  <si>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</si>
  <si>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</si>
  <si>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</si>
  <si>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</si>
  <si>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</si>
  <si>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</si>
  <si>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クレディセゾン</t>
  </si>
  <si>
    <t>富士通ゼネラル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</si>
  <si>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</si>
  <si>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</si>
  <si>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</si>
  <si>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</si>
  <si>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</si>
  <si>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</si>
  <si>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</si>
  <si>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</si>
  <si>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</si>
  <si>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</si>
  <si>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</si>
  <si>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</si>
  <si>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</si>
  <si>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</si>
  <si>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</si>
  <si>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東京精密</t>
  </si>
  <si>
    <t>安藤・間</t>
  </si>
  <si>
    <t>エン・ジャパン</t>
  </si>
  <si>
    <t>ＫＤＤＩ</t>
  </si>
  <si>
    <t>ミネベアミツミ</t>
  </si>
  <si>
    <t>ヒューリック</t>
  </si>
  <si>
    <t>サンドラッグ</t>
  </si>
  <si>
    <t>日清オイリオグループ</t>
  </si>
  <si>
    <t>テクノプロ・ホールディングス</t>
  </si>
  <si>
    <t>スカパーＪＳＡＴホールディングス</t>
  </si>
  <si>
    <t>パラマウントベッドホールディングス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</si>
  <si>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</si>
  <si>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</si>
  <si>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</si>
  <si>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</si>
  <si>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</si>
  <si>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</si>
  <si>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</si>
  <si>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</si>
  <si>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サンヨーホームズ</t>
  </si>
  <si>
    <t>ファーストコーポレーション</t>
  </si>
  <si>
    <t>ベステラ</t>
  </si>
  <si>
    <t>石油資源開発</t>
  </si>
  <si>
    <t>東建コーポレーション</t>
  </si>
  <si>
    <t>ソネック</t>
  </si>
  <si>
    <t>ヤマウラ</t>
  </si>
  <si>
    <t>長谷工コーポレーション</t>
  </si>
  <si>
    <t>松井建設</t>
  </si>
  <si>
    <t>富士ピー・エス</t>
  </si>
  <si>
    <t>ＮＩＰＰＯ</t>
  </si>
  <si>
    <t>新日本空調</t>
  </si>
  <si>
    <t>日本工営</t>
  </si>
  <si>
    <t>三機工業</t>
  </si>
  <si>
    <t>中外炉工業</t>
  </si>
  <si>
    <t>明星工業</t>
  </si>
  <si>
    <t>昭和産業</t>
  </si>
  <si>
    <t>中広</t>
  </si>
  <si>
    <t>ＵＴグループ</t>
  </si>
  <si>
    <t>リンクアンドモチベーション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</si>
  <si>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</si>
  <si>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</si>
  <si>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</si>
  <si>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</si>
  <si>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</si>
  <si>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</si>
  <si>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</si>
  <si>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</si>
  <si>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</si>
  <si>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</si>
  <si>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</si>
  <si>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</si>
  <si>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</si>
  <si>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カカクコム</t>
  </si>
  <si>
    <t>博報堂ＤＹホールディングス</t>
  </si>
  <si>
    <t>ぐるなび</t>
  </si>
  <si>
    <t>ライク</t>
  </si>
  <si>
    <t>ＣＤＧ</t>
  </si>
  <si>
    <t>インフォマート</t>
  </si>
  <si>
    <t>サッポロホールディングス</t>
  </si>
  <si>
    <t>伊藤園</t>
  </si>
  <si>
    <t>キーコーヒー</t>
  </si>
  <si>
    <t>ローソン</t>
  </si>
  <si>
    <t>サンエー</t>
  </si>
  <si>
    <t>カワチ薬品</t>
  </si>
  <si>
    <t>アスクル</t>
  </si>
  <si>
    <t>伊藤忠食品</t>
  </si>
  <si>
    <t>キャンドゥ</t>
  </si>
  <si>
    <t>エディオン</t>
  </si>
  <si>
    <t>キッコーマン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</si>
  <si>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</si>
  <si>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</si>
  <si>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</si>
  <si>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</si>
  <si>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</si>
  <si>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フジッコ</t>
  </si>
  <si>
    <t>ロック・フィールド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</si>
  <si>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</si>
  <si>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</si>
  <si>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</si>
  <si>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</si>
  <si>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</si>
  <si>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</si>
  <si>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</si>
  <si>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東京一番フーズ</t>
  </si>
  <si>
    <t>きちりホールディングス</t>
  </si>
  <si>
    <t>Ｊ．フロント　リテイリング</t>
  </si>
  <si>
    <t>マツモトキヨシホールディングス</t>
  </si>
  <si>
    <t>倉敷紡績</t>
  </si>
  <si>
    <t>クリエイトＳＤホールディングス</t>
  </si>
  <si>
    <t>バイタルケーエスケー・ホールディングス</t>
  </si>
  <si>
    <t>丸善ＣＨＩホールディングス</t>
  </si>
  <si>
    <t>ＯＣＨＩホールディングス</t>
  </si>
  <si>
    <t>チムニー</t>
  </si>
  <si>
    <t>ウイン・パートナーズ</t>
  </si>
  <si>
    <t>鳥貴族</t>
  </si>
  <si>
    <t>すかいらーくホールディングス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</si>
  <si>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</si>
  <si>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</si>
  <si>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</si>
  <si>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</si>
  <si>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ＴＨＥグローバル社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</si>
  <si>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</si>
  <si>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</si>
  <si>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</si>
  <si>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</si>
  <si>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</si>
  <si>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</si>
  <si>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</si>
  <si>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</si>
  <si>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</si>
  <si>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ハウスドゥ</t>
  </si>
  <si>
    <t>アツギ</t>
  </si>
  <si>
    <t>サツドラホールディングス</t>
  </si>
  <si>
    <t>串カツ田中ホールディングス</t>
  </si>
  <si>
    <t>小松マテーレ</t>
  </si>
  <si>
    <t>ワコールホールディングス</t>
  </si>
  <si>
    <t>レナウン</t>
  </si>
  <si>
    <t>ネオス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</si>
  <si>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</si>
  <si>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</si>
  <si>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</si>
  <si>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</si>
  <si>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</si>
  <si>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</si>
  <si>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</si>
  <si>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</si>
  <si>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</si>
  <si>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オプティム</t>
  </si>
  <si>
    <t>特種東海製紙</t>
  </si>
  <si>
    <t>インターネットイニシアティブ</t>
  </si>
  <si>
    <t>巴川製紙所</t>
  </si>
  <si>
    <t>オークネット</t>
  </si>
  <si>
    <t>オロ</t>
  </si>
  <si>
    <t>サインポスト</t>
  </si>
  <si>
    <t>多木化学</t>
  </si>
  <si>
    <t>日本曹達</t>
  </si>
  <si>
    <t>大陽日酸</t>
  </si>
  <si>
    <t>日本化学工業</t>
  </si>
  <si>
    <t>戸田工業</t>
  </si>
  <si>
    <t>保土谷化学工業</t>
  </si>
  <si>
    <t>東京応化工業</t>
  </si>
  <si>
    <t>住友ベークライト</t>
  </si>
  <si>
    <t>積水樹脂</t>
  </si>
  <si>
    <t>レッグス</t>
  </si>
  <si>
    <t>ハイマックス</t>
  </si>
  <si>
    <t>ドリームインキュベータ</t>
  </si>
  <si>
    <t>ぴあ</t>
  </si>
  <si>
    <t>ソースネクスト</t>
  </si>
  <si>
    <t>ハリマ化成グループ</t>
  </si>
  <si>
    <t>第一工業製薬</t>
  </si>
  <si>
    <t>アステラス製薬</t>
  </si>
  <si>
    <t>科研製薬</t>
  </si>
  <si>
    <t>小野薬品工業</t>
  </si>
  <si>
    <t>扶桑薬品工業</t>
  </si>
  <si>
    <t>テルモ</t>
  </si>
  <si>
    <t>キッセイ薬品工業</t>
  </si>
  <si>
    <t>沢井製薬</t>
  </si>
  <si>
    <t>大幸薬品</t>
  </si>
  <si>
    <t>日本ペイントホールディングス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</si>
  <si>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</si>
  <si>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</si>
  <si>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</si>
  <si>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</si>
  <si>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</si>
  <si>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</si>
  <si>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</si>
  <si>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</si>
  <si>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</si>
  <si>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</si>
  <si>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ビジネスエンジニアリング</t>
  </si>
  <si>
    <t>ＷＯＷＯＷ</t>
  </si>
  <si>
    <t>フルキャストホールディングス</t>
  </si>
  <si>
    <t>ミルボン</t>
  </si>
  <si>
    <t>アジュバンコスメジャパン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</si>
  <si>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</si>
  <si>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</si>
  <si>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</si>
  <si>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</si>
  <si>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</si>
  <si>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</si>
  <si>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</si>
  <si>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</si>
  <si>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フコク</t>
  </si>
  <si>
    <t>ニッタ</t>
  </si>
  <si>
    <t>住友大阪セメント</t>
  </si>
  <si>
    <t>三谷セキサン</t>
  </si>
  <si>
    <t>東海カーボン</t>
  </si>
  <si>
    <t>日本カーボン</t>
  </si>
  <si>
    <t>ＴＯＴＯ</t>
  </si>
  <si>
    <t>ＭＡＲＵＷＡ</t>
  </si>
  <si>
    <t>黒崎播磨</t>
  </si>
  <si>
    <t>イソライト工業</t>
  </si>
  <si>
    <t>合同製鐵</t>
  </si>
  <si>
    <t>淀川製鋼所</t>
  </si>
  <si>
    <t>日本冶金工業</t>
  </si>
  <si>
    <t>日立金属</t>
  </si>
  <si>
    <t>三菱製鋼</t>
  </si>
  <si>
    <t>ＤＯＷＡホールディングス</t>
  </si>
  <si>
    <t>ＵＡＣＪ</t>
  </si>
  <si>
    <t>東京特殊電線</t>
  </si>
  <si>
    <t>ホッカンホールディングス</t>
  </si>
  <si>
    <t>三協立山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</si>
  <si>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</si>
  <si>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</si>
  <si>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</si>
  <si>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</si>
  <si>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</si>
  <si>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</si>
  <si>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</si>
  <si>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</si>
  <si>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</si>
  <si>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</si>
  <si>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</si>
  <si>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</si>
  <si>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</si>
  <si>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</si>
  <si>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</si>
  <si>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</si>
  <si>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</si>
  <si>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ソディック</t>
  </si>
  <si>
    <t>ディスコ</t>
  </si>
  <si>
    <t>日東工器</t>
  </si>
  <si>
    <t>日進工具</t>
  </si>
  <si>
    <t>アトラエ</t>
  </si>
  <si>
    <t>ストライク</t>
  </si>
  <si>
    <t>インソース</t>
  </si>
  <si>
    <t>津田駒工業</t>
  </si>
  <si>
    <t>エンシュウ</t>
  </si>
  <si>
    <t>イワキ</t>
  </si>
  <si>
    <t>ヤマシンフィルタ</t>
  </si>
  <si>
    <t>平田機工</t>
  </si>
  <si>
    <t>ペガサスミシン製造</t>
  </si>
  <si>
    <t>ＳＭＣ</t>
  </si>
  <si>
    <t>日精エー・エス・ビー機械</t>
  </si>
  <si>
    <t>ＴＯＷＡ</t>
  </si>
  <si>
    <t>丸山製作所</t>
  </si>
  <si>
    <t>タカキタ</t>
  </si>
  <si>
    <t>東洋エンジニアリング</t>
  </si>
  <si>
    <t>月島機械</t>
  </si>
  <si>
    <t>小森コーポレーション</t>
  </si>
  <si>
    <t>荏原製作所</t>
  </si>
  <si>
    <t>石井鐵工所</t>
  </si>
  <si>
    <t>酉島製作所</t>
  </si>
  <si>
    <t>オルガノ</t>
  </si>
  <si>
    <t>アネスト岩田</t>
  </si>
  <si>
    <t>ＣＫＤ</t>
  </si>
  <si>
    <t>平和</t>
  </si>
  <si>
    <t>オーイズミ</t>
  </si>
  <si>
    <t>ダイコク電機</t>
  </si>
  <si>
    <t>マックス</t>
  </si>
  <si>
    <t>ＴＰＲ</t>
  </si>
  <si>
    <t>日本ピラー工業</t>
  </si>
  <si>
    <t>東洋電機製造</t>
  </si>
  <si>
    <t>明電舎</t>
  </si>
  <si>
    <t>アイモバイル</t>
  </si>
  <si>
    <t>マキタ</t>
  </si>
  <si>
    <t>ダイヘン</t>
  </si>
  <si>
    <t>第一精工</t>
  </si>
  <si>
    <t>日新電機</t>
  </si>
  <si>
    <t>オムロン</t>
  </si>
  <si>
    <t>ＩＤＥＣ</t>
  </si>
  <si>
    <t>セイコーエプソン</t>
  </si>
  <si>
    <t>星和電機</t>
  </si>
  <si>
    <t>アンリツ</t>
  </si>
  <si>
    <t>帝国通信工業</t>
  </si>
  <si>
    <t>ＳＭＫ</t>
  </si>
  <si>
    <t>ホシデン</t>
  </si>
  <si>
    <t>ヒロセ電機</t>
  </si>
  <si>
    <t>スミダコーポレーション</t>
  </si>
  <si>
    <t>リオン</t>
  </si>
  <si>
    <t>船井電機</t>
  </si>
  <si>
    <t>東亜ディーケーケー</t>
  </si>
  <si>
    <t>キーエンス</t>
  </si>
  <si>
    <t>日本マイクロニクス</t>
  </si>
  <si>
    <t>デンソー</t>
  </si>
  <si>
    <t>岡谷電機産業</t>
  </si>
  <si>
    <t>山一電機</t>
  </si>
  <si>
    <t>図研</t>
  </si>
  <si>
    <t>大真空</t>
  </si>
  <si>
    <t>新光電気工業</t>
  </si>
  <si>
    <t>京セラ</t>
  </si>
  <si>
    <t>太陽誘電</t>
  </si>
  <si>
    <t>三井Ｅ＆Ｓホールディングス</t>
  </si>
  <si>
    <t>日本車輌製造</t>
  </si>
  <si>
    <t>三菱ロジスネクスト</t>
  </si>
  <si>
    <t>島根銀行</t>
  </si>
  <si>
    <t>富山第一銀行</t>
  </si>
  <si>
    <t>マーキュリアインベストメント</t>
  </si>
  <si>
    <t>いすゞ自動車</t>
  </si>
  <si>
    <t>日産車体</t>
  </si>
  <si>
    <t>新明和工業</t>
  </si>
  <si>
    <t>トピー工業</t>
  </si>
  <si>
    <t>ティラド</t>
  </si>
  <si>
    <t>タチエス</t>
  </si>
  <si>
    <t>ＮＯＫ</t>
  </si>
  <si>
    <t>ＴＢＫ</t>
  </si>
  <si>
    <t>ミツバ</t>
  </si>
  <si>
    <t>シマノ</t>
  </si>
  <si>
    <t>はるやまホールディングス</t>
  </si>
  <si>
    <t>エコートレーディング</t>
  </si>
  <si>
    <t>中山福</t>
  </si>
  <si>
    <t>ライトオン</t>
  </si>
  <si>
    <t>三菱食品</t>
  </si>
  <si>
    <t>メディパルホールディングス</t>
  </si>
  <si>
    <t>アドヴァン</t>
  </si>
  <si>
    <t>アルビス</t>
  </si>
  <si>
    <t>スズデン</t>
  </si>
  <si>
    <t>シモジマ</t>
  </si>
  <si>
    <t>コナカ</t>
  </si>
  <si>
    <t>ハウス　オブ　ローゼ</t>
  </si>
  <si>
    <t>マルシェ</t>
  </si>
  <si>
    <t>ポプラ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</si>
  <si>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</si>
  <si>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</si>
  <si>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</si>
  <si>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</si>
  <si>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</si>
  <si>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</si>
  <si>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愛知時計電機</t>
  </si>
  <si>
    <t>オリンパス</t>
  </si>
  <si>
    <t>リコー</t>
  </si>
  <si>
    <t>シンシア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</si>
  <si>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</si>
  <si>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</si>
  <si>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</si>
  <si>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</si>
  <si>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</si>
  <si>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</si>
  <si>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</si>
  <si>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</si>
  <si>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</si>
  <si>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光村印刷</t>
  </si>
  <si>
    <t>ツツミ</t>
  </si>
  <si>
    <t>河合楽器製作所</t>
  </si>
  <si>
    <t>キングジム</t>
  </si>
  <si>
    <t>象印マホービン</t>
  </si>
  <si>
    <t>タカラスタンダード</t>
  </si>
  <si>
    <t>コクヨ</t>
  </si>
  <si>
    <t>ニフコ</t>
  </si>
  <si>
    <t>ＭＵＴＯＨホールディングス</t>
  </si>
  <si>
    <t>ヨンドシーホールディングス</t>
  </si>
  <si>
    <t>三陽商会</t>
  </si>
  <si>
    <t>豊田通商</t>
  </si>
  <si>
    <t>オンワードホールディングス</t>
  </si>
  <si>
    <t>三井物産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</si>
  <si>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</si>
  <si>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</si>
  <si>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</si>
  <si>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</si>
  <si>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</si>
  <si>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</si>
  <si>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ユアサ商事</t>
  </si>
  <si>
    <t>小林産業</t>
  </si>
  <si>
    <t>正栄食品工業</t>
  </si>
  <si>
    <t>すてきナイスグループ</t>
  </si>
  <si>
    <t>極東貿易</t>
  </si>
  <si>
    <t>ＧＳＩクレオス</t>
  </si>
  <si>
    <t>明和産業</t>
  </si>
  <si>
    <t>デサント</t>
  </si>
  <si>
    <t>ミツウロコグループホールディングス</t>
  </si>
  <si>
    <t>シナネンホールディングス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</si>
  <si>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</si>
  <si>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</si>
  <si>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</si>
  <si>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</si>
  <si>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</si>
  <si>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</si>
  <si>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</si>
  <si>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</si>
  <si>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ロイヤルホールディングス</t>
  </si>
  <si>
    <t>いなげや</t>
  </si>
  <si>
    <t>リンガーハット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</si>
  <si>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</si>
  <si>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</si>
  <si>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</si>
  <si>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</si>
  <si>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</si>
  <si>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</si>
  <si>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丸井グループ</t>
  </si>
  <si>
    <t>フォーバル</t>
  </si>
  <si>
    <t>平和堂</t>
  </si>
  <si>
    <t>フジ</t>
  </si>
  <si>
    <t>ヤオコー</t>
  </si>
  <si>
    <t>ケーズホールディングス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</si>
  <si>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</si>
  <si>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</si>
  <si>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</si>
  <si>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</si>
  <si>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</si>
  <si>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</si>
  <si>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</si>
  <si>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</si>
  <si>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山形銀行</t>
  </si>
  <si>
    <t>岩手銀行</t>
  </si>
  <si>
    <t>東邦銀行</t>
  </si>
  <si>
    <t>みちのく銀行</t>
  </si>
  <si>
    <t>静岡銀行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</si>
  <si>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</si>
  <si>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</si>
  <si>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</si>
  <si>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</si>
  <si>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</si>
  <si>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</si>
  <si>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</si>
  <si>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</si>
  <si>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中国銀行</t>
  </si>
  <si>
    <t>鳥取銀行</t>
  </si>
  <si>
    <t>伊予銀行</t>
  </si>
  <si>
    <t>四国銀行</t>
  </si>
  <si>
    <t>宮崎銀行</t>
  </si>
  <si>
    <t>沖縄銀行</t>
  </si>
  <si>
    <t>琉球銀行</t>
  </si>
  <si>
    <t>高知銀行</t>
  </si>
  <si>
    <t>東京センチュリー</t>
  </si>
  <si>
    <t>名古屋銀行</t>
  </si>
  <si>
    <t>中京銀行</t>
  </si>
  <si>
    <t>大光銀行</t>
  </si>
  <si>
    <t>トマト銀行</t>
  </si>
  <si>
    <t>京葉銀行</t>
  </si>
  <si>
    <t>北日本銀行</t>
  </si>
  <si>
    <t>東和銀行</t>
  </si>
  <si>
    <t>大東銀行</t>
  </si>
  <si>
    <t>松井証券</t>
  </si>
  <si>
    <t>日本取引所グループ</t>
  </si>
  <si>
    <t>マネックスグループ</t>
  </si>
  <si>
    <t>藍澤證券</t>
  </si>
  <si>
    <t>ＭＳ＆ＡＤインシュアランスグループホールディングス</t>
  </si>
  <si>
    <t>ソニーフィナンシャルホールディングス</t>
  </si>
  <si>
    <t>アドバンスクリエイト</t>
  </si>
  <si>
    <t>平和不動産</t>
  </si>
  <si>
    <t>東京建物</t>
  </si>
  <si>
    <t>リログループ</t>
  </si>
  <si>
    <t>日本エスコン</t>
  </si>
  <si>
    <t>ファースト住建</t>
  </si>
  <si>
    <t>穴吹興産</t>
  </si>
  <si>
    <t>グランディハウス</t>
  </si>
  <si>
    <t>東武鉄道</t>
  </si>
  <si>
    <t>京浜急行電鉄</t>
  </si>
  <si>
    <t>小田急電鉄</t>
  </si>
  <si>
    <t>京王電鉄</t>
  </si>
  <si>
    <t>富士急行</t>
  </si>
  <si>
    <t>新京成電鉄</t>
  </si>
  <si>
    <t>西日本鉄道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</si>
  <si>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</si>
  <si>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</si>
  <si>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</si>
  <si>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</si>
  <si>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</si>
  <si>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</si>
  <si>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</si>
  <si>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山九</t>
  </si>
  <si>
    <t>トナミホールディングス</t>
  </si>
  <si>
    <t>セイノーホールディングス</t>
  </si>
  <si>
    <t>丸和運輸機関</t>
  </si>
  <si>
    <t>日本郵船</t>
  </si>
  <si>
    <t>商船三井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</si>
  <si>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</si>
  <si>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</si>
  <si>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</si>
  <si>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</si>
  <si>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</si>
  <si>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乾汽船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</si>
  <si>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</si>
  <si>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</si>
  <si>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</si>
  <si>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</si>
  <si>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</si>
  <si>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エムティーアイ</t>
  </si>
  <si>
    <t>ファイバーゲート</t>
  </si>
  <si>
    <t>学研ホールディングス</t>
  </si>
  <si>
    <t>中国電力</t>
  </si>
  <si>
    <t>イーレックス</t>
  </si>
  <si>
    <t>東邦瓦斯</t>
  </si>
  <si>
    <t>西部瓦斯</t>
  </si>
  <si>
    <t>静岡ガス</t>
  </si>
  <si>
    <t>ナガワ</t>
  </si>
  <si>
    <t>常磐興産</t>
  </si>
  <si>
    <t>トーカイ</t>
  </si>
  <si>
    <t>メイテック</t>
  </si>
  <si>
    <t>オオバ</t>
  </si>
  <si>
    <t>泉州電業</t>
  </si>
  <si>
    <t>ヤマダ電機</t>
  </si>
  <si>
    <t>モリト</t>
  </si>
  <si>
    <t>グルメ杵屋</t>
  </si>
  <si>
    <t>ケーユーホールディングス</t>
  </si>
  <si>
    <t>加藤産業</t>
  </si>
  <si>
    <t>北恵</t>
  </si>
  <si>
    <t>イエローハット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</si>
  <si>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</si>
  <si>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</si>
  <si>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</si>
  <si>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</si>
  <si>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</si>
  <si>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</si>
  <si>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ミスミグループ本社</t>
  </si>
  <si>
    <t>タキヒヨー</t>
  </si>
  <si>
    <t>やまや</t>
  </si>
  <si>
    <t>差分</t>
    <phoneticPr fontId="1" type="noConversion"/>
  </si>
  <si>
    <t>Total Profit</t>
    <phoneticPr fontId="1" type="noConversion"/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</si>
  <si>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</si>
  <si>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</si>
  <si>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</si>
  <si>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</si>
  <si>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</si>
  <si>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</si>
  <si>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</si>
  <si>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</si>
  <si>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</si>
  <si>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</si>
  <si>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</si>
  <si>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</si>
  <si>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</si>
  <si>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</si>
  <si>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</si>
  <si>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</si>
  <si>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</si>
  <si>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</si>
  <si>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</si>
  <si>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</si>
  <si>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</si>
  <si>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</si>
  <si>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</si>
  <si>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</si>
  <si>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</si>
  <si>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</si>
  <si>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スタジオアリス</t>
  </si>
  <si>
    <t xml:space="preserve"> ウエルシアHD</t>
  </si>
  <si>
    <t xml:space="preserve"> 大有機</t>
  </si>
  <si>
    <t xml:space="preserve"> インタアクション</t>
  </si>
  <si>
    <t xml:space="preserve"> トランザクショ</t>
  </si>
  <si>
    <t xml:space="preserve"> ＣＳＰ</t>
  </si>
  <si>
    <t xml:space="preserve"> ＳＦＰ</t>
  </si>
  <si>
    <t xml:space="preserve"> ウォンテッドリ</t>
  </si>
  <si>
    <t xml:space="preserve"> トーセ</t>
  </si>
  <si>
    <t xml:space="preserve"> 石油石炭製品</t>
  </si>
  <si>
    <t xml:space="preserve"> シンメンテHD</t>
  </si>
  <si>
    <t xml:space="preserve"> セラク</t>
  </si>
  <si>
    <t xml:space="preserve"> 証券商品先物</t>
  </si>
  <si>
    <t xml:space="preserve"> ステップ</t>
  </si>
  <si>
    <t xml:space="preserve"> キッコーマン</t>
  </si>
  <si>
    <t xml:space="preserve"> 大陽日酸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</si>
  <si>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</si>
  <si>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</si>
  <si>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</si>
  <si>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</si>
  <si>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</si>
  <si>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</si>
  <si>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</si>
  <si>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</si>
  <si>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</si>
  <si>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</si>
  <si>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</si>
  <si>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</si>
  <si>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</si>
  <si>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</si>
  <si>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</si>
  <si>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</si>
  <si>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</si>
  <si>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</si>
  <si>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</si>
  <si>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</si>
  <si>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</si>
  <si>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</si>
  <si>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</si>
  <si>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</si>
  <si>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</si>
  <si>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</si>
  <si>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</si>
  <si>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</si>
  <si>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</si>
  <si>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</si>
  <si>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</si>
  <si>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</si>
  <si>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</si>
  <si>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</si>
  <si>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</si>
  <si>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</si>
  <si>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</si>
  <si>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</si>
  <si>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</si>
  <si>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</si>
  <si>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</si>
  <si>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</si>
  <si>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</si>
  <si>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</si>
  <si>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</si>
  <si>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</si>
  <si>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</si>
  <si>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</si>
  <si>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</si>
  <si>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 xml:space="preserve"> 中山福</t>
  </si>
  <si>
    <t xml:space="preserve"> アルプス物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</si>
  <si>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</si>
  <si>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</si>
  <si>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</si>
  <si>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</si>
  <si>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</si>
  <si>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</si>
  <si>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</si>
  <si>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</si>
  <si>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</si>
  <si>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</si>
  <si>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</si>
  <si>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</si>
  <si>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</si>
  <si>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</si>
  <si>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アルフレッサ　ホールディングス</t>
  </si>
  <si>
    <t>Ｈａｍｅｅ</t>
  </si>
  <si>
    <t>シップヘルスケアホールディングス</t>
  </si>
  <si>
    <t>フリービット</t>
  </si>
  <si>
    <t>マイネット</t>
  </si>
  <si>
    <t>ザ・パック</t>
  </si>
  <si>
    <t>大阪有機化学工業</t>
  </si>
  <si>
    <t>久光製薬</t>
  </si>
  <si>
    <t>秀英予備校</t>
  </si>
  <si>
    <t>ＳＢテクノロジー</t>
  </si>
  <si>
    <t>ヨロズ</t>
  </si>
  <si>
    <t>山善</t>
  </si>
  <si>
    <t>スターツコーポレーション</t>
  </si>
  <si>
    <t>朝日放送グループホールディングス</t>
  </si>
  <si>
    <t>ワイヤレスゲート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</si>
  <si>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</si>
  <si>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</si>
  <si>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</si>
  <si>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</si>
  <si>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</si>
  <si>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</si>
  <si>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</si>
  <si>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</si>
  <si>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</si>
  <si>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</si>
  <si>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</si>
  <si>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</si>
  <si>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</si>
  <si>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</si>
  <si>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</si>
  <si>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</si>
  <si>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</si>
  <si>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</si>
  <si>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</si>
  <si>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</si>
  <si>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 xml:space="preserve"> JTOWER</t>
  </si>
  <si>
    <t xml:space="preserve"> トリドールHD</t>
  </si>
  <si>
    <t xml:space="preserve"> BUYSELL</t>
  </si>
  <si>
    <t xml:space="preserve"> 06月中旬</t>
  </si>
  <si>
    <t xml:space="preserve"> いちごオフ</t>
  </si>
  <si>
    <t>エレマテック</t>
  </si>
  <si>
    <t>ファーマライズホールディングス</t>
  </si>
  <si>
    <t>アルペン</t>
  </si>
  <si>
    <t>ディーブイエックス</t>
  </si>
  <si>
    <t>石原ケミカル</t>
  </si>
  <si>
    <t>リゾートトラスト</t>
  </si>
  <si>
    <t>リックス</t>
  </si>
  <si>
    <t>オーバル</t>
  </si>
  <si>
    <t>キヤノンマーケティングジャパン</t>
  </si>
  <si>
    <t>三井不動産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</si>
  <si>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</si>
  <si>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</si>
  <si>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</si>
  <si>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</si>
  <si>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</si>
  <si>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</si>
  <si>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</si>
  <si>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</si>
  <si>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</si>
  <si>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東亜建設工業</t>
  </si>
  <si>
    <t>朝日工業社</t>
  </si>
  <si>
    <t>オプトホールディング</t>
  </si>
  <si>
    <t>ツカダ・グローバルホールディング</t>
  </si>
  <si>
    <t>昭和電線ホールディングス</t>
  </si>
  <si>
    <t>不二電機工業</t>
  </si>
  <si>
    <t>九州フィナンシャルグループ</t>
  </si>
  <si>
    <t>燦ホールディングス</t>
  </si>
  <si>
    <t>藤田観光</t>
  </si>
  <si>
    <t>σ
LASTDAY</t>
    <phoneticPr fontId="1" type="noConversion"/>
  </si>
  <si>
    <t>反転</t>
    <rPh sb="0" eb="2">
      <t>ﾊﾝﾃﾝ</t>
    </rPh>
    <phoneticPr fontId="1" type="noConversion"/>
  </si>
  <si>
    <t>日本発條</t>
  </si>
  <si>
    <t>神戸物産</t>
  </si>
  <si>
    <t xml:space="preserve"> USENNEXT</t>
  </si>
  <si>
    <t xml:space="preserve"> コニシ</t>
  </si>
  <si>
    <t xml:space="preserve"> 花　王</t>
  </si>
  <si>
    <t xml:space="preserve"> ＤＩＴ</t>
  </si>
  <si>
    <t xml:space="preserve"> ホープ</t>
  </si>
  <si>
    <t xml:space="preserve"> 安田倉庫</t>
  </si>
  <si>
    <t xml:space="preserve"> ＣＯＯＫ</t>
  </si>
  <si>
    <t xml:space="preserve"> ケミプロ</t>
  </si>
  <si>
    <t xml:space="preserve"> ツガミ</t>
  </si>
  <si>
    <t xml:space="preserve"> 精工技研</t>
  </si>
  <si>
    <t xml:space="preserve"> 海　帆</t>
  </si>
  <si>
    <t xml:space="preserve"> ＣＫＤ</t>
  </si>
  <si>
    <t xml:space="preserve"> 日ピストン</t>
  </si>
  <si>
    <t xml:space="preserve"> 岩崎通</t>
  </si>
  <si>
    <t xml:space="preserve"> ハークスレイ</t>
  </si>
  <si>
    <t xml:space="preserve"> フィンテック</t>
  </si>
  <si>
    <t xml:space="preserve"> 日本KFC</t>
  </si>
  <si>
    <t xml:space="preserve"> 協エクシオ</t>
  </si>
  <si>
    <t xml:space="preserve"> 荏原実業</t>
  </si>
  <si>
    <t xml:space="preserve"> NFK-HD</t>
  </si>
  <si>
    <t xml:space="preserve"> 住友不</t>
  </si>
  <si>
    <t xml:space="preserve"> アサヒインテック</t>
  </si>
  <si>
    <t xml:space="preserve"> 三洋堂HD</t>
  </si>
  <si>
    <t xml:space="preserve"> 天  馬</t>
  </si>
  <si>
    <t xml:space="preserve"> 藤田観</t>
  </si>
  <si>
    <t xml:space="preserve"> 東京鉄</t>
  </si>
  <si>
    <t xml:space="preserve"> 前田工繊</t>
  </si>
  <si>
    <t xml:space="preserve"> プラネット</t>
  </si>
  <si>
    <t xml:space="preserve"> 三信電</t>
  </si>
  <si>
    <t xml:space="preserve"> 第一交通</t>
  </si>
  <si>
    <t xml:space="preserve"> ランディックス</t>
  </si>
  <si>
    <t xml:space="preserve"> スペースマーケ</t>
  </si>
  <si>
    <t xml:space="preserve"> カクヤス</t>
  </si>
  <si>
    <t xml:space="preserve"> 03月下旬</t>
  </si>
  <si>
    <t xml:space="preserve"> ファースト住</t>
  </si>
  <si>
    <t>東鉄工業</t>
  </si>
  <si>
    <t>プリマハム</t>
  </si>
  <si>
    <t>ＷＤＢホールディングス</t>
  </si>
  <si>
    <t>デジタル・インフォメーション・テクノロジー</t>
  </si>
  <si>
    <t>コタ</t>
  </si>
  <si>
    <t>ピーシーデポコーポレーション</t>
  </si>
  <si>
    <t>バンダイナムコホールディングス</t>
  </si>
  <si>
    <t>アドバンテッジリスクマネジメント</t>
  </si>
  <si>
    <t>船井総研ホールディングス</t>
  </si>
  <si>
    <t>日本精工</t>
  </si>
  <si>
    <t>ジェイテクト</t>
  </si>
  <si>
    <t>決済が一日遅れた</t>
    <rPh sb="0" eb="2">
      <t>ｹｯｻｲ</t>
    </rPh>
    <rPh sb="3" eb="5">
      <t>ｲﾁﾆﾁ</t>
    </rPh>
    <rPh sb="5" eb="6">
      <t>ｵｸ</t>
    </rPh>
    <phoneticPr fontId="1" type="noConversion"/>
  </si>
  <si>
    <t>住友ゴム工業</t>
  </si>
  <si>
    <t>6M</t>
    <phoneticPr fontId="1" type="noConversion"/>
  </si>
  <si>
    <t>日立化成</t>
  </si>
  <si>
    <t xml:space="preserve"> 16:00</t>
  </si>
  <si>
    <t>" 45</t>
  </si>
  <si>
    <t xml:space="preserve"> 京阪神ビ</t>
  </si>
  <si>
    <t xml:space="preserve"> 東亜DKK</t>
  </si>
  <si>
    <t xml:space="preserve"> 日触媒</t>
  </si>
  <si>
    <t xml:space="preserve"> 15:40</t>
  </si>
  <si>
    <t xml:space="preserve"> カゴメ</t>
  </si>
  <si>
    <t xml:space="preserve"> 淀川鋼</t>
  </si>
  <si>
    <t xml:space="preserve"> 芙蓉リース</t>
  </si>
  <si>
    <t xml:space="preserve"> 阪急阪神</t>
  </si>
  <si>
    <t xml:space="preserve"> カプコン</t>
  </si>
  <si>
    <t xml:space="preserve"> 日鉄物産</t>
  </si>
  <si>
    <t xml:space="preserve"> 伊藤忠</t>
  </si>
  <si>
    <t xml:space="preserve"> ヒロセ電</t>
  </si>
  <si>
    <t xml:space="preserve"> 日電硝</t>
  </si>
  <si>
    <t xml:space="preserve"> タムラ製</t>
  </si>
  <si>
    <t xml:space="preserve"> 日ケミコン</t>
  </si>
  <si>
    <t xml:space="preserve"> 万世電機</t>
  </si>
  <si>
    <t xml:space="preserve"> 長瀬産</t>
  </si>
  <si>
    <t xml:space="preserve"> 静岡ガス</t>
  </si>
  <si>
    <t xml:space="preserve"> 船総研HD</t>
  </si>
  <si>
    <t xml:space="preserve"> 13:30</t>
  </si>
  <si>
    <t xml:space="preserve"> 三菱重</t>
  </si>
  <si>
    <t xml:space="preserve"> ダイナパック</t>
  </si>
  <si>
    <t xml:space="preserve"> アルペン</t>
  </si>
  <si>
    <t xml:space="preserve"> いい生活</t>
  </si>
  <si>
    <t xml:space="preserve"> インテージHD</t>
  </si>
  <si>
    <t xml:space="preserve"> 鳥居薬</t>
  </si>
  <si>
    <t xml:space="preserve"> アルプス技</t>
  </si>
  <si>
    <t xml:space="preserve"> 滝澤鉄</t>
  </si>
  <si>
    <t xml:space="preserve"> 電子材料</t>
  </si>
  <si>
    <t xml:space="preserve"> エイベックス</t>
  </si>
  <si>
    <t xml:space="preserve"> 丸井Ｇ</t>
  </si>
  <si>
    <t xml:space="preserve"> ＮＴＴ</t>
  </si>
  <si>
    <t xml:space="preserve"> 住友商</t>
  </si>
  <si>
    <t xml:space="preserve"> 15:10</t>
  </si>
  <si>
    <t xml:space="preserve"> リゾートトラス</t>
  </si>
  <si>
    <t xml:space="preserve"> データHR</t>
  </si>
  <si>
    <t xml:space="preserve"> トレードワクス</t>
  </si>
  <si>
    <t xml:space="preserve"> 持田薬</t>
  </si>
  <si>
    <t xml:space="preserve"> りらいあ</t>
  </si>
  <si>
    <t xml:space="preserve"> 新日製薬</t>
  </si>
  <si>
    <t xml:space="preserve"> イハラサイエンス</t>
  </si>
  <si>
    <t xml:space="preserve"> サトーHD</t>
  </si>
  <si>
    <t xml:space="preserve"> 沢藤電</t>
  </si>
  <si>
    <t xml:space="preserve"> 太陽誘電</t>
  </si>
  <si>
    <t xml:space="preserve"> 北電工</t>
  </si>
  <si>
    <t xml:space="preserve"> めぶきFG</t>
  </si>
  <si>
    <t xml:space="preserve"> スズキ</t>
  </si>
  <si>
    <t>" 22</t>
  </si>
  <si>
    <t xml:space="preserve"> 扶桑電通</t>
  </si>
  <si>
    <t xml:space="preserve"> クレセゾン</t>
  </si>
  <si>
    <t xml:space="preserve"> ヒノキヤG</t>
  </si>
  <si>
    <t xml:space="preserve"> 安江工務</t>
  </si>
  <si>
    <t xml:space="preserve"> 省電舎HD</t>
  </si>
  <si>
    <t xml:space="preserve"> 大幸薬品</t>
  </si>
  <si>
    <t xml:space="preserve"> 新日電工</t>
  </si>
  <si>
    <t xml:space="preserve"> 国際計測</t>
  </si>
  <si>
    <t xml:space="preserve"> リンテック</t>
  </si>
  <si>
    <t xml:space="preserve"> ヨコオ</t>
  </si>
  <si>
    <t xml:space="preserve"> 三井金</t>
  </si>
  <si>
    <t xml:space="preserve"> 藤  久</t>
  </si>
  <si>
    <t xml:space="preserve"> ＣＤＳ</t>
  </si>
  <si>
    <t xml:space="preserve"> CARTA HD</t>
  </si>
  <si>
    <t xml:space="preserve"> 東海カ</t>
  </si>
  <si>
    <t xml:space="preserve"> アビスト</t>
  </si>
  <si>
    <t xml:space="preserve"> JUKI</t>
  </si>
  <si>
    <t xml:space="preserve"> アイオデータ</t>
  </si>
  <si>
    <t xml:space="preserve"> スプリックス</t>
  </si>
  <si>
    <t xml:space="preserve"> SUMCO</t>
  </si>
  <si>
    <t xml:space="preserve"> 日ペイントH</t>
  </si>
  <si>
    <t xml:space="preserve"> 飛島建</t>
  </si>
  <si>
    <t xml:space="preserve"> 大和ハウス</t>
  </si>
  <si>
    <t xml:space="preserve"> すかいHD</t>
  </si>
  <si>
    <t xml:space="preserve"> トーア紡</t>
  </si>
  <si>
    <t xml:space="preserve"> 日本アＧ</t>
  </si>
  <si>
    <t xml:space="preserve"> 日シス技術</t>
  </si>
  <si>
    <t xml:space="preserve"> 日華化学</t>
  </si>
  <si>
    <t xml:space="preserve"> ペプチド</t>
  </si>
  <si>
    <t xml:space="preserve"> ジーニー</t>
  </si>
  <si>
    <t xml:space="preserve"> 三桜工</t>
  </si>
  <si>
    <t xml:space="preserve"> マイクロニクス</t>
  </si>
  <si>
    <t xml:space="preserve"> ベルトラ</t>
  </si>
  <si>
    <t xml:space="preserve"> スター精</t>
  </si>
  <si>
    <t xml:space="preserve"> ソニーFH</t>
  </si>
  <si>
    <t xml:space="preserve"> 日コンセプト</t>
  </si>
  <si>
    <t xml:space="preserve"> NISSHA</t>
  </si>
  <si>
    <t xml:space="preserve"> アジア投資</t>
  </si>
  <si>
    <t xml:space="preserve"> C&amp;GSYS</t>
  </si>
  <si>
    <t xml:space="preserve"> 木徳神糧</t>
  </si>
  <si>
    <t xml:space="preserve"> サンワカンパニ</t>
  </si>
  <si>
    <t xml:space="preserve"> サンセイランデ</t>
  </si>
  <si>
    <t xml:space="preserve"> ビーロット</t>
  </si>
  <si>
    <t xml:space="preserve"> ショーケース</t>
  </si>
  <si>
    <t xml:space="preserve"> オークネット</t>
  </si>
  <si>
    <t xml:space="preserve"> タカギセイコー</t>
  </si>
  <si>
    <t xml:space="preserve"> DIシステム</t>
  </si>
  <si>
    <t xml:space="preserve"> 浜ゴム</t>
  </si>
  <si>
    <t xml:space="preserve"> 東洋炭素</t>
  </si>
  <si>
    <t xml:space="preserve"> リクルートHD</t>
  </si>
  <si>
    <t xml:space="preserve"> 東　芝</t>
  </si>
  <si>
    <t xml:space="preserve"> Fringe81</t>
  </si>
  <si>
    <t xml:space="preserve"> サン電子</t>
  </si>
  <si>
    <t xml:space="preserve"> かんぽ</t>
  </si>
  <si>
    <t xml:space="preserve"> シノケンG</t>
  </si>
  <si>
    <t xml:space="preserve"> ジシステム</t>
  </si>
  <si>
    <t xml:space="preserve"> 3/6</t>
  </si>
  <si>
    <t xml:space="preserve"> マツモト</t>
  </si>
  <si>
    <t xml:space="preserve"> アゼアス</t>
  </si>
  <si>
    <t xml:space="preserve"> サムコ</t>
  </si>
  <si>
    <t xml:space="preserve"> 3/16</t>
  </si>
  <si>
    <t xml:space="preserve"> ミサワ</t>
  </si>
  <si>
    <t xml:space="preserve"> 3/17</t>
  </si>
  <si>
    <t xml:space="preserve"> アスクル</t>
  </si>
  <si>
    <t xml:space="preserve"> 3/27</t>
  </si>
  <si>
    <t xml:space="preserve"> 3/31</t>
  </si>
  <si>
    <t xml:space="preserve"> 4/3</t>
  </si>
  <si>
    <t xml:space="preserve"> 4/7</t>
  </si>
  <si>
    <t xml:space="preserve"> 4/9</t>
  </si>
  <si>
    <t>" 15</t>
  </si>
  <si>
    <t xml:space="preserve"> アイナボHD</t>
  </si>
  <si>
    <t xml:space="preserve"> ウェーブロック</t>
  </si>
  <si>
    <t xml:space="preserve"> 豊通商</t>
  </si>
  <si>
    <t xml:space="preserve"> いすゞ</t>
  </si>
  <si>
    <t xml:space="preserve"> 南　陽</t>
  </si>
  <si>
    <t xml:space="preserve"> ソフトフロントH</t>
  </si>
  <si>
    <t xml:space="preserve"> ロジザード</t>
  </si>
  <si>
    <t xml:space="preserve"> AIinside</t>
  </si>
  <si>
    <t xml:space="preserve"> 出光興産</t>
  </si>
  <si>
    <t xml:space="preserve"> 藤コンポ</t>
  </si>
  <si>
    <t xml:space="preserve"> 東プレ</t>
  </si>
  <si>
    <t xml:space="preserve"> ナガオカ</t>
  </si>
  <si>
    <t xml:space="preserve"> ツバキナカシマ</t>
  </si>
  <si>
    <t xml:space="preserve"> 大泉製</t>
  </si>
  <si>
    <t xml:space="preserve"> WDBココ</t>
  </si>
  <si>
    <t xml:space="preserve"> スポーツフィー</t>
  </si>
  <si>
    <t xml:space="preserve"> シチズン</t>
  </si>
  <si>
    <t xml:space="preserve"> アイル</t>
  </si>
  <si>
    <t xml:space="preserve"> シャノン</t>
  </si>
  <si>
    <t xml:space="preserve"> プリントネット</t>
  </si>
  <si>
    <t xml:space="preserve"> 04月上旬</t>
  </si>
  <si>
    <t>矢作建設工業</t>
  </si>
  <si>
    <t>中部飼料</t>
  </si>
  <si>
    <t>大黒天物産</t>
  </si>
  <si>
    <t>横浜冷凍</t>
  </si>
  <si>
    <t>ラクト・ジャパン</t>
  </si>
  <si>
    <t>三洋貿易</t>
  </si>
  <si>
    <t>エストラスト</t>
  </si>
  <si>
    <t>ネオジャパン</t>
  </si>
  <si>
    <t>片倉コープアグリ</t>
  </si>
  <si>
    <t>クレスコ</t>
  </si>
  <si>
    <t>山田コンサルティンググループ</t>
  </si>
  <si>
    <t>ニチレキ</t>
  </si>
  <si>
    <t>ＬＩＴＡＬＩＣＯ</t>
  </si>
  <si>
    <t>ＧａｍｅＷｉｔｈ</t>
  </si>
  <si>
    <t>澤藤電機</t>
  </si>
  <si>
    <t>スズキ</t>
  </si>
  <si>
    <t>ハークスレイ</t>
  </si>
  <si>
    <t>粧美堂</t>
  </si>
  <si>
    <t>リンテック</t>
  </si>
  <si>
    <t>ナカバヤシ</t>
  </si>
  <si>
    <t>菱洋エレクトロ</t>
  </si>
  <si>
    <t>岩井コスモホールディングス</t>
  </si>
  <si>
    <t>レオパレス２１</t>
  </si>
  <si>
    <t>ＡＶＡＮＴＩＡ</t>
  </si>
  <si>
    <t xml:space="preserve"> 11:00</t>
  </si>
  <si>
    <t xml:space="preserve"> 17:00</t>
  </si>
  <si>
    <t xml:space="preserve"> KIMOTO</t>
  </si>
  <si>
    <t xml:space="preserve"> 09:00</t>
  </si>
  <si>
    <t>" 40</t>
  </si>
  <si>
    <t xml:space="preserve"> ネットワン</t>
  </si>
  <si>
    <t xml:space="preserve"> 10:00</t>
  </si>
  <si>
    <t xml:space="preserve"> 海運業</t>
  </si>
  <si>
    <t>" 24</t>
  </si>
  <si>
    <t xml:space="preserve"> 指月電</t>
  </si>
  <si>
    <t xml:space="preserve"> 東邦ＨＤ</t>
  </si>
  <si>
    <t xml:space="preserve"> 内外綿</t>
  </si>
  <si>
    <t xml:space="preserve"> OCHI・HD</t>
  </si>
  <si>
    <t xml:space="preserve"> 大正薬HD</t>
  </si>
  <si>
    <t xml:space="preserve"> 千代建</t>
  </si>
  <si>
    <t xml:space="preserve"> ＣＴＣ</t>
  </si>
  <si>
    <t xml:space="preserve"> トピー</t>
  </si>
  <si>
    <t xml:space="preserve"> ＨＯＹＡ</t>
  </si>
  <si>
    <t xml:space="preserve"> 佐藤商</t>
  </si>
  <si>
    <t xml:space="preserve"> 三井倉HD</t>
  </si>
  <si>
    <t xml:space="preserve"> タキロンシーアイ</t>
  </si>
  <si>
    <t xml:space="preserve"> テクノクオーツ</t>
  </si>
  <si>
    <t xml:space="preserve"> サンユウ</t>
  </si>
  <si>
    <t xml:space="preserve"> 大崎電</t>
  </si>
  <si>
    <t xml:space="preserve"> 大  水</t>
  </si>
  <si>
    <t xml:space="preserve"> ジーエル</t>
  </si>
  <si>
    <t xml:space="preserve"> 三井物</t>
  </si>
  <si>
    <t xml:space="preserve"> 第一実</t>
  </si>
  <si>
    <t xml:space="preserve"> ユアサ商</t>
  </si>
  <si>
    <t xml:space="preserve"> いなげや</t>
  </si>
  <si>
    <t xml:space="preserve"> 東邦銀</t>
  </si>
  <si>
    <t xml:space="preserve"> トマト銀</t>
  </si>
  <si>
    <t xml:space="preserve"> 相鉄ＨＤ</t>
  </si>
  <si>
    <t xml:space="preserve"> 日管財</t>
  </si>
  <si>
    <t xml:space="preserve"> 英  和</t>
  </si>
  <si>
    <t xml:space="preserve"> 第一建設</t>
  </si>
  <si>
    <t xml:space="preserve"> 東洋糖</t>
  </si>
  <si>
    <t xml:space="preserve"> アドウェイズ</t>
  </si>
  <si>
    <t xml:space="preserve"> エディオン</t>
  </si>
  <si>
    <t xml:space="preserve"> ミューチュアル</t>
  </si>
  <si>
    <t xml:space="preserve"> ダイショー</t>
  </si>
  <si>
    <t xml:space="preserve"> ミヤコ</t>
  </si>
  <si>
    <t xml:space="preserve"> セーレン</t>
  </si>
  <si>
    <t xml:space="preserve"> 小松マテーレ</t>
  </si>
  <si>
    <t xml:space="preserve"> リスクモンスター</t>
  </si>
  <si>
    <t xml:space="preserve"> ハビックス</t>
  </si>
  <si>
    <t xml:space="preserve"> エムケイシステム</t>
  </si>
  <si>
    <t xml:space="preserve"> 日曹達</t>
  </si>
  <si>
    <t xml:space="preserve"> 伊勢化</t>
  </si>
  <si>
    <t xml:space="preserve"> 宇部興</t>
  </si>
  <si>
    <t xml:space="preserve"> セプテーニHD</t>
  </si>
  <si>
    <t xml:space="preserve"> ビーマップ</t>
  </si>
  <si>
    <t xml:space="preserve"> ソフト99</t>
  </si>
  <si>
    <t xml:space="preserve"> ワカモト</t>
  </si>
  <si>
    <t xml:space="preserve"> 参天薬</t>
  </si>
  <si>
    <t xml:space="preserve"> ＧＴＳ</t>
  </si>
  <si>
    <t xml:space="preserve"> 中山鋼</t>
  </si>
  <si>
    <t xml:space="preserve"> 高周波</t>
  </si>
  <si>
    <t xml:space="preserve"> ブラザー</t>
  </si>
  <si>
    <t xml:space="preserve"> アイホン</t>
  </si>
  <si>
    <t xml:space="preserve"> ソニー</t>
  </si>
  <si>
    <t xml:space="preserve"> 横河電</t>
  </si>
  <si>
    <t xml:space="preserve"> ローム</t>
  </si>
  <si>
    <t xml:space="preserve"> GMOFHD</t>
  </si>
  <si>
    <t xml:space="preserve"> タツミ</t>
  </si>
  <si>
    <t xml:space="preserve"> ムサシ</t>
  </si>
  <si>
    <t xml:space="preserve"> ワークマン</t>
  </si>
  <si>
    <t xml:space="preserve"> サンメッセ</t>
  </si>
  <si>
    <t xml:space="preserve"> 松　風</t>
  </si>
  <si>
    <t xml:space="preserve"> スターゼン</t>
  </si>
  <si>
    <t xml:space="preserve"> 日ユニシス</t>
  </si>
  <si>
    <t xml:space="preserve"> ナラサキ</t>
  </si>
  <si>
    <t xml:space="preserve"> 群馬銀</t>
  </si>
  <si>
    <t xml:space="preserve"> 広島銀</t>
  </si>
  <si>
    <t xml:space="preserve"> 中京銀</t>
  </si>
  <si>
    <t xml:space="preserve"> 青山財産</t>
  </si>
  <si>
    <t xml:space="preserve"> クロップス</t>
  </si>
  <si>
    <t xml:space="preserve"> ＵＥＸ</t>
  </si>
  <si>
    <t xml:space="preserve"> マキヤ</t>
  </si>
  <si>
    <t xml:space="preserve"> ミライトHD</t>
  </si>
  <si>
    <t xml:space="preserve"> 大末建</t>
  </si>
  <si>
    <t xml:space="preserve"> 東京エネシス</t>
  </si>
  <si>
    <t xml:space="preserve"> 塩水糖</t>
  </si>
  <si>
    <t xml:space="preserve"> システナ</t>
  </si>
  <si>
    <t xml:space="preserve"> タイガポリ</t>
  </si>
  <si>
    <t xml:space="preserve"> ＥＰＳ</t>
  </si>
  <si>
    <t xml:space="preserve"> ＴＡＣ</t>
  </si>
  <si>
    <t xml:space="preserve"> 三洋化</t>
  </si>
  <si>
    <t xml:space="preserve"> 田辺三菱</t>
  </si>
  <si>
    <t xml:space="preserve"> ゼリア新薬</t>
  </si>
  <si>
    <t xml:space="preserve"> クレスコ</t>
  </si>
  <si>
    <t xml:space="preserve"> TDCソフト</t>
  </si>
  <si>
    <t xml:space="preserve"> オーデリック</t>
  </si>
  <si>
    <t xml:space="preserve"> イリソ電子</t>
  </si>
  <si>
    <t xml:space="preserve"> ＮＫＫ</t>
  </si>
  <si>
    <t xml:space="preserve"> 日ガス</t>
  </si>
  <si>
    <t xml:space="preserve"> 三菱UFJ</t>
  </si>
  <si>
    <t xml:space="preserve"> カカクコム</t>
  </si>
  <si>
    <t xml:space="preserve"> フジミインコ</t>
  </si>
  <si>
    <t xml:space="preserve"> 北越メタル</t>
  </si>
  <si>
    <t xml:space="preserve"> ジェイリース</t>
  </si>
  <si>
    <t xml:space="preserve"> ケーヒン</t>
  </si>
  <si>
    <t xml:space="preserve"> アクシアル</t>
  </si>
  <si>
    <t xml:space="preserve"> アーク</t>
  </si>
  <si>
    <t xml:space="preserve"> 丸　紅</t>
  </si>
  <si>
    <t xml:space="preserve"> セガサミーHD</t>
  </si>
  <si>
    <t xml:space="preserve"> 日　水</t>
  </si>
  <si>
    <t xml:space="preserve"> ジャパンF</t>
  </si>
  <si>
    <t xml:space="preserve"> レンゴー</t>
  </si>
  <si>
    <t xml:space="preserve"> ダイセル</t>
  </si>
  <si>
    <t xml:space="preserve"> 日精鉱</t>
  </si>
  <si>
    <t xml:space="preserve"> SHINPO</t>
  </si>
  <si>
    <t xml:space="preserve"> ユーシン精機</t>
  </si>
  <si>
    <t xml:space="preserve"> SUBARU</t>
  </si>
  <si>
    <t xml:space="preserve"> 紙パル商</t>
  </si>
  <si>
    <t xml:space="preserve"> 岩谷産</t>
  </si>
  <si>
    <t xml:space="preserve"> 日立キャピ</t>
  </si>
  <si>
    <t xml:space="preserve"> 遠州トラック</t>
  </si>
  <si>
    <t xml:space="preserve"> 住友倉</t>
  </si>
  <si>
    <t xml:space="preserve"> 三菱ガス</t>
  </si>
  <si>
    <t xml:space="preserve"> キョーリンHD</t>
  </si>
  <si>
    <t xml:space="preserve"> 文化シヤタ</t>
  </si>
  <si>
    <t xml:space="preserve"> 不二サッシ</t>
  </si>
  <si>
    <t xml:space="preserve"> ＫＴＣ</t>
  </si>
  <si>
    <t xml:space="preserve"> 能美防</t>
  </si>
  <si>
    <t xml:space="preserve"> 古河池</t>
  </si>
  <si>
    <t xml:space="preserve"> 三菱商</t>
  </si>
  <si>
    <t xml:space="preserve"> ＪＡＭ</t>
  </si>
  <si>
    <t xml:space="preserve"> 日比谷</t>
  </si>
  <si>
    <t xml:space="preserve"> ヒップ</t>
  </si>
  <si>
    <t xml:space="preserve"> カルビー</t>
  </si>
  <si>
    <t xml:space="preserve"> 伊藤米久</t>
  </si>
  <si>
    <t xml:space="preserve"> ＤｅＮＡ</t>
  </si>
  <si>
    <t xml:space="preserve"> ぐるなび</t>
  </si>
  <si>
    <t xml:space="preserve"> フュートレック</t>
  </si>
  <si>
    <t xml:space="preserve"> グンゼ</t>
  </si>
  <si>
    <t xml:space="preserve"> クオールHD</t>
  </si>
  <si>
    <t xml:space="preserve"> 三交GHD</t>
  </si>
  <si>
    <t xml:space="preserve"> BEENOS</t>
  </si>
  <si>
    <t xml:space="preserve"> サンマルクHD</t>
  </si>
  <si>
    <t xml:space="preserve"> エスイー</t>
  </si>
  <si>
    <t xml:space="preserve"> 共和レザ</t>
  </si>
  <si>
    <t xml:space="preserve"> GMOペパ</t>
  </si>
  <si>
    <t xml:space="preserve"> コロプラ</t>
  </si>
  <si>
    <t xml:space="preserve"> 住精化</t>
  </si>
  <si>
    <t xml:space="preserve"> スガイ化</t>
  </si>
  <si>
    <t xml:space="preserve"> 協和キリン</t>
  </si>
  <si>
    <t xml:space="preserve"> セコム上信</t>
  </si>
  <si>
    <t xml:space="preserve"> 応用技術</t>
  </si>
  <si>
    <t xml:space="preserve"> フジHD</t>
  </si>
  <si>
    <t xml:space="preserve"> インテリW</t>
  </si>
  <si>
    <t xml:space="preserve"> 綜研化学</t>
  </si>
  <si>
    <t xml:space="preserve"> ＡＧＣ</t>
  </si>
  <si>
    <t xml:space="preserve"> ノリタケ</t>
  </si>
  <si>
    <t xml:space="preserve"> イソライト</t>
  </si>
  <si>
    <t xml:space="preserve"> 冶金工</t>
  </si>
  <si>
    <t xml:space="preserve"> ＵＡＣＪ</t>
  </si>
  <si>
    <t xml:space="preserve"> 古河電</t>
  </si>
  <si>
    <t xml:space="preserve"> 住友電</t>
  </si>
  <si>
    <t xml:space="preserve"> フジクラ</t>
  </si>
  <si>
    <t xml:space="preserve"> 平河ヒューテ</t>
  </si>
  <si>
    <t xml:space="preserve"> ニッパツ</t>
  </si>
  <si>
    <t xml:space="preserve"> JPNエンジン</t>
  </si>
  <si>
    <t xml:space="preserve"> リンクバル</t>
  </si>
  <si>
    <t xml:space="preserve"> アサンテ</t>
  </si>
  <si>
    <t xml:space="preserve"> ソラスト</t>
  </si>
  <si>
    <t xml:space="preserve"> 豊和工</t>
  </si>
  <si>
    <t xml:space="preserve"> ＯＫＫ</t>
  </si>
  <si>
    <t xml:space="preserve"> 三井海洋</t>
  </si>
  <si>
    <t xml:space="preserve"> 神鋼環境</t>
  </si>
  <si>
    <t xml:space="preserve"> サンセイ</t>
  </si>
  <si>
    <t xml:space="preserve"> ミネベアミツミ</t>
  </si>
  <si>
    <t xml:space="preserve"> MS-Japan</t>
  </si>
  <si>
    <t xml:space="preserve"> アズビル</t>
  </si>
  <si>
    <t xml:space="preserve"> シスメックス</t>
  </si>
  <si>
    <t xml:space="preserve"> ニチコン</t>
  </si>
  <si>
    <t xml:space="preserve"> フレアス</t>
  </si>
  <si>
    <t xml:space="preserve"> コンコルディア</t>
  </si>
  <si>
    <t xml:space="preserve"> マツダ</t>
  </si>
  <si>
    <t xml:space="preserve"> ミツバ</t>
  </si>
  <si>
    <t xml:space="preserve"> 三菱食品</t>
  </si>
  <si>
    <t xml:space="preserve"> オーハシテクニカ</t>
  </si>
  <si>
    <t xml:space="preserve"> パラベッド</t>
  </si>
  <si>
    <t xml:space="preserve"> アートネイチャー</t>
  </si>
  <si>
    <t xml:space="preserve"> セ　キ</t>
  </si>
  <si>
    <t xml:space="preserve"> ニッピ</t>
  </si>
  <si>
    <t xml:space="preserve"> マミヤOP</t>
  </si>
  <si>
    <t xml:space="preserve"> オカムラ</t>
  </si>
  <si>
    <t xml:space="preserve"> 三栄コポ</t>
  </si>
  <si>
    <t xml:space="preserve"> 電響社</t>
  </si>
  <si>
    <t xml:space="preserve"> ソーダニッカ</t>
  </si>
  <si>
    <t xml:space="preserve"> はせがわ</t>
  </si>
  <si>
    <t xml:space="preserve"> 武蔵銀</t>
  </si>
  <si>
    <t xml:space="preserve"> 千葉興</t>
  </si>
  <si>
    <t xml:space="preserve"> 筑波銀行</t>
  </si>
  <si>
    <t xml:space="preserve"> ふくおか</t>
  </si>
  <si>
    <t xml:space="preserve"> 東建物</t>
  </si>
  <si>
    <t xml:space="preserve"> ランビジネス</t>
  </si>
  <si>
    <t xml:space="preserve"> 富士急</t>
  </si>
  <si>
    <t xml:space="preserve"> 京阪ＨＤ</t>
  </si>
  <si>
    <t xml:space="preserve"> 福山運</t>
  </si>
  <si>
    <t xml:space="preserve"> パスコ</t>
  </si>
  <si>
    <t xml:space="preserve"> スカパーJ</t>
  </si>
  <si>
    <t xml:space="preserve"> テレ東HD</t>
  </si>
  <si>
    <t xml:space="preserve"> レノバ</t>
  </si>
  <si>
    <t xml:space="preserve"> イチネンHD</t>
  </si>
  <si>
    <t xml:space="preserve"> サコス</t>
  </si>
  <si>
    <t xml:space="preserve"> クレオ</t>
  </si>
  <si>
    <t xml:space="preserve"> 西尾レント</t>
  </si>
  <si>
    <t xml:space="preserve"> 丸紅リース</t>
  </si>
  <si>
    <t xml:space="preserve"> ココス</t>
  </si>
  <si>
    <t xml:space="preserve"> スズケン</t>
  </si>
  <si>
    <t xml:space="preserve"> ＢＲＨＤ</t>
  </si>
  <si>
    <t xml:space="preserve"> サンテック</t>
  </si>
  <si>
    <t xml:space="preserve"> ケアサービス</t>
  </si>
  <si>
    <t xml:space="preserve"> ヒラキ</t>
  </si>
  <si>
    <t xml:space="preserve"> 三菱総研</t>
  </si>
  <si>
    <t xml:space="preserve"> イビデン</t>
  </si>
  <si>
    <t xml:space="preserve"> 中京医薬</t>
  </si>
  <si>
    <t xml:space="preserve"> こころNT</t>
  </si>
  <si>
    <t xml:space="preserve"> ミツウロコGHD</t>
  </si>
  <si>
    <t xml:space="preserve"> 京福電</t>
  </si>
  <si>
    <t xml:space="preserve"> 丸　運</t>
  </si>
  <si>
    <t xml:space="preserve"> 共栄タ</t>
  </si>
  <si>
    <t xml:space="preserve"> 空港ビル</t>
  </si>
  <si>
    <t xml:space="preserve"> ＴＫＣ</t>
  </si>
  <si>
    <t xml:space="preserve"> ミロク情報</t>
  </si>
  <si>
    <t xml:space="preserve"> 情報企画</t>
  </si>
  <si>
    <t xml:space="preserve"> サイオス</t>
  </si>
  <si>
    <t xml:space="preserve"> ソーシャルワイヤ</t>
  </si>
  <si>
    <t xml:space="preserve"> フューチャー</t>
  </si>
  <si>
    <t xml:space="preserve"> パラカ</t>
  </si>
  <si>
    <t xml:space="preserve"> IMAGICAG</t>
  </si>
  <si>
    <t xml:space="preserve"> 日本ユピカ</t>
  </si>
  <si>
    <t xml:space="preserve"> 兼  松</t>
  </si>
  <si>
    <t xml:space="preserve"> 名　銀</t>
  </si>
  <si>
    <t xml:space="preserve"> スクエニHD</t>
  </si>
  <si>
    <t xml:space="preserve"> 08:00</t>
  </si>
  <si>
    <t xml:space="preserve"> 西松建</t>
  </si>
  <si>
    <t xml:space="preserve"> Ａ＆Ｔ</t>
  </si>
  <si>
    <t xml:space="preserve"> 川　重</t>
  </si>
  <si>
    <t xml:space="preserve"> ケーユーHD</t>
  </si>
  <si>
    <t xml:space="preserve"> ルツボ</t>
  </si>
  <si>
    <t xml:space="preserve"> 上新電</t>
  </si>
  <si>
    <t xml:space="preserve"> 三菱ケミHD</t>
  </si>
  <si>
    <t xml:space="preserve"> サイバネット</t>
  </si>
  <si>
    <t xml:space="preserve"> イサム塗</t>
  </si>
  <si>
    <t xml:space="preserve"> ＴＯＷ</t>
  </si>
  <si>
    <t xml:space="preserve"> 明星電</t>
  </si>
  <si>
    <t xml:space="preserve"> 三菱ロジ</t>
  </si>
  <si>
    <t xml:space="preserve"> カメイ</t>
  </si>
  <si>
    <t xml:space="preserve"> 東都水</t>
  </si>
  <si>
    <t xml:space="preserve"> 琉球銀</t>
  </si>
  <si>
    <t xml:space="preserve"> バローHD</t>
  </si>
  <si>
    <t xml:space="preserve"> テクノ菱和</t>
  </si>
  <si>
    <t xml:space="preserve"> 森永乳</t>
  </si>
  <si>
    <t xml:space="preserve"> 明治ＨＤ</t>
  </si>
  <si>
    <t xml:space="preserve"> サイボー</t>
  </si>
  <si>
    <t xml:space="preserve"> ロンシル工</t>
  </si>
  <si>
    <t xml:space="preserve"> 東邦化</t>
  </si>
  <si>
    <t xml:space="preserve"> 三洋工</t>
  </si>
  <si>
    <t xml:space="preserve"> 前田製</t>
  </si>
  <si>
    <t xml:space="preserve"> 鶴見製</t>
  </si>
  <si>
    <t xml:space="preserve"> オルガノ</t>
  </si>
  <si>
    <t xml:space="preserve"> フジテック</t>
  </si>
  <si>
    <t xml:space="preserve"> 森尾電</t>
  </si>
  <si>
    <t xml:space="preserve"> 小野建</t>
  </si>
  <si>
    <t xml:space="preserve"> 高　島</t>
  </si>
  <si>
    <t xml:space="preserve"> ニプロ</t>
  </si>
  <si>
    <t xml:space="preserve"> フジトミ</t>
  </si>
  <si>
    <t xml:space="preserve"> 東陽倉</t>
  </si>
  <si>
    <t xml:space="preserve"> 堺商事</t>
  </si>
  <si>
    <t xml:space="preserve"> ホーブ</t>
  </si>
  <si>
    <t xml:space="preserve"> サンヨーH</t>
  </si>
  <si>
    <t xml:space="preserve"> ナカボーテック</t>
  </si>
  <si>
    <t xml:space="preserve"> ETS HD</t>
  </si>
  <si>
    <t xml:space="preserve"> 浅沼組</t>
  </si>
  <si>
    <t xml:space="preserve"> 矢作建</t>
  </si>
  <si>
    <t xml:space="preserve"> 高田工</t>
  </si>
  <si>
    <t xml:space="preserve"> ダイダン</t>
  </si>
  <si>
    <t xml:space="preserve"> 協和日成</t>
  </si>
  <si>
    <t xml:space="preserve"> 日本粉</t>
  </si>
  <si>
    <t xml:space="preserve"> 昭和産</t>
  </si>
  <si>
    <t xml:space="preserve"> 鳥越粉</t>
  </si>
  <si>
    <t xml:space="preserve"> フィード・ワン</t>
  </si>
  <si>
    <t xml:space="preserve"> UT GROUP</t>
  </si>
  <si>
    <t xml:space="preserve"> ＭＤＮＴ</t>
  </si>
  <si>
    <t xml:space="preserve"> タカミヤ</t>
  </si>
  <si>
    <t xml:space="preserve"> ティア</t>
  </si>
  <si>
    <t xml:space="preserve"> Ｊオイル</t>
  </si>
  <si>
    <t xml:space="preserve"> 東葛ＨＤ</t>
  </si>
  <si>
    <t xml:space="preserve"> オーケー食</t>
  </si>
  <si>
    <t xml:space="preserve"> バナーズ</t>
  </si>
  <si>
    <t xml:space="preserve"> メディアスHD</t>
  </si>
  <si>
    <t xml:space="preserve"> チムニー</t>
  </si>
  <si>
    <t xml:space="preserve"> シュッピン</t>
  </si>
  <si>
    <t xml:space="preserve"> ダイトウボウ</t>
  </si>
  <si>
    <t xml:space="preserve"> イントランス</t>
  </si>
  <si>
    <t xml:space="preserve"> 大木ヘルケア</t>
  </si>
  <si>
    <t xml:space="preserve"> スシローGHD</t>
  </si>
  <si>
    <t xml:space="preserve"> ボルテージ</t>
  </si>
  <si>
    <t xml:space="preserve"> GMOリサーチ</t>
  </si>
  <si>
    <t xml:space="preserve"> ティーガイア</t>
  </si>
  <si>
    <t xml:space="preserve"> 朝日ネット</t>
  </si>
  <si>
    <t xml:space="preserve"> PCIHD</t>
  </si>
  <si>
    <t xml:space="preserve"> PAXXS</t>
  </si>
  <si>
    <t xml:space="preserve"> クレハ</t>
  </si>
  <si>
    <t xml:space="preserve"> メディカルシス</t>
  </si>
  <si>
    <t xml:space="preserve"> Amazia</t>
  </si>
  <si>
    <t xml:space="preserve"> ミンカブ</t>
  </si>
  <si>
    <t xml:space="preserve"> テルモ</t>
  </si>
  <si>
    <t>" 29</t>
  </si>
  <si>
    <t xml:space="preserve"> シンバイオ</t>
  </si>
  <si>
    <t xml:space="preserve"> 秀　英</t>
  </si>
  <si>
    <t xml:space="preserve"> 日パレット</t>
  </si>
  <si>
    <t xml:space="preserve"> エルミック</t>
  </si>
  <si>
    <t xml:space="preserve"> 山田コンサル</t>
  </si>
  <si>
    <t xml:space="preserve"> ビーエンジ</t>
  </si>
  <si>
    <t xml:space="preserve"> 富士フイルム</t>
  </si>
  <si>
    <t xml:space="preserve"> 資生堂</t>
  </si>
  <si>
    <t xml:space="preserve"> SDSバイオ</t>
  </si>
  <si>
    <t xml:space="preserve"> ニチレキ</t>
  </si>
  <si>
    <t xml:space="preserve"> 不二ラテ</t>
  </si>
  <si>
    <t xml:space="preserve"> 品川リフラ</t>
  </si>
  <si>
    <t xml:space="preserve"> 動物高医</t>
  </si>
  <si>
    <t xml:space="preserve"> 旭ダイヤ</t>
  </si>
  <si>
    <t xml:space="preserve"> ブランジスタ</t>
  </si>
  <si>
    <t xml:space="preserve"> 横田製作</t>
  </si>
  <si>
    <t xml:space="preserve"> GCジョイコH</t>
  </si>
  <si>
    <t xml:space="preserve"> ＴＯＷＡ</t>
  </si>
  <si>
    <t xml:space="preserve"> 椿本チ</t>
  </si>
  <si>
    <t xml:space="preserve"> レイズネクスト</t>
  </si>
  <si>
    <t xml:space="preserve"> 中野冷</t>
  </si>
  <si>
    <t xml:space="preserve"> 日ピラー</t>
  </si>
  <si>
    <t xml:space="preserve"> グレイス</t>
  </si>
  <si>
    <t xml:space="preserve"> 東芝テック</t>
  </si>
  <si>
    <t xml:space="preserve"> 芝浦メカ</t>
  </si>
  <si>
    <t xml:space="preserve"> コンテック</t>
  </si>
  <si>
    <t xml:space="preserve"> 戸上電</t>
  </si>
  <si>
    <t xml:space="preserve"> GSユアサ</t>
  </si>
  <si>
    <t xml:space="preserve"> サンケン電</t>
  </si>
  <si>
    <t xml:space="preserve"> エレコム</t>
  </si>
  <si>
    <t xml:space="preserve"> 池上通</t>
  </si>
  <si>
    <t xml:space="preserve"> メイコー</t>
  </si>
  <si>
    <t xml:space="preserve"> 協立電機</t>
  </si>
  <si>
    <t xml:space="preserve"> 図　研</t>
  </si>
  <si>
    <t xml:space="preserve"> ＩＨＩ</t>
  </si>
  <si>
    <t xml:space="preserve"> ツクイスタッフ</t>
  </si>
  <si>
    <t xml:space="preserve"> エフテック</t>
  </si>
  <si>
    <t xml:space="preserve"> 第四北越</t>
  </si>
  <si>
    <t xml:space="preserve"> コンドーテック</t>
  </si>
  <si>
    <t xml:space="preserve"> ゼンショーHD</t>
  </si>
  <si>
    <t xml:space="preserve"> Ｕアローズ</t>
  </si>
  <si>
    <t xml:space="preserve"> ダイトロン</t>
  </si>
  <si>
    <t xml:space="preserve"> 島津製</t>
  </si>
  <si>
    <t xml:space="preserve"> 助川電</t>
  </si>
  <si>
    <t xml:space="preserve"> ニコン</t>
  </si>
  <si>
    <t xml:space="preserve"> オリンパス</t>
  </si>
  <si>
    <t xml:space="preserve"> Ａ＆Ｄ</t>
  </si>
  <si>
    <t xml:space="preserve"> ホロン</t>
  </si>
  <si>
    <t xml:space="preserve"> フジシール</t>
  </si>
  <si>
    <t xml:space="preserve"> 南海プライ</t>
  </si>
  <si>
    <t xml:space="preserve"> ヤマハ</t>
  </si>
  <si>
    <t xml:space="preserve"> クリナップ</t>
  </si>
  <si>
    <t xml:space="preserve"> 重松製</t>
  </si>
  <si>
    <t xml:space="preserve"> デサント</t>
  </si>
  <si>
    <t xml:space="preserve"> 加賀電</t>
  </si>
  <si>
    <t xml:space="preserve"> AOKI HD</t>
  </si>
  <si>
    <t xml:space="preserve"> ケーズHD</t>
  </si>
  <si>
    <t xml:space="preserve"> 百五銀</t>
  </si>
  <si>
    <t xml:space="preserve"> 東センチュリー</t>
  </si>
  <si>
    <t xml:space="preserve"> 愛知銀</t>
  </si>
  <si>
    <t xml:space="preserve"> 九州リース</t>
  </si>
  <si>
    <t xml:space="preserve"> ＡＲＭ</t>
  </si>
  <si>
    <t xml:space="preserve"> カチタス</t>
  </si>
  <si>
    <t xml:space="preserve"> 東部ネット</t>
  </si>
  <si>
    <t xml:space="preserve"> 山陽電</t>
  </si>
  <si>
    <t xml:space="preserve"> 日　新</t>
  </si>
  <si>
    <t xml:space="preserve"> 神奈交</t>
  </si>
  <si>
    <t xml:space="preserve"> ＴＢＳHD</t>
  </si>
  <si>
    <t xml:space="preserve"> 日テレHD</t>
  </si>
  <si>
    <t xml:space="preserve"> セコム</t>
  </si>
  <si>
    <t xml:space="preserve"> ビステム</t>
  </si>
  <si>
    <t xml:space="preserve"> ルノアール</t>
  </si>
  <si>
    <t xml:space="preserve"> 明豊ファシリ</t>
  </si>
  <si>
    <t xml:space="preserve"> ライト工</t>
  </si>
  <si>
    <t xml:space="preserve"> SRAHD</t>
  </si>
  <si>
    <t xml:space="preserve"> Ubicom</t>
  </si>
  <si>
    <t xml:space="preserve"> 日本化</t>
  </si>
  <si>
    <t xml:space="preserve"> ネクシィーズG</t>
  </si>
  <si>
    <t xml:space="preserve"> 富士製薬</t>
  </si>
  <si>
    <t xml:space="preserve"> セントラルSP</t>
  </si>
  <si>
    <t xml:space="preserve"> 富士興</t>
  </si>
  <si>
    <t xml:space="preserve"> 有沢製</t>
  </si>
  <si>
    <t xml:space="preserve"> ヨータイ</t>
  </si>
  <si>
    <t xml:space="preserve"> パウダテク</t>
  </si>
  <si>
    <t xml:space="preserve"> 洋缶ＨＤ</t>
  </si>
  <si>
    <t xml:space="preserve"> 和井田</t>
  </si>
  <si>
    <t xml:space="preserve"> 水道機</t>
  </si>
  <si>
    <t xml:space="preserve"> サンデンHD</t>
  </si>
  <si>
    <t xml:space="preserve"> レック</t>
  </si>
  <si>
    <t xml:space="preserve"> ジャックス</t>
  </si>
  <si>
    <t xml:space="preserve"> 西　鉄</t>
  </si>
  <si>
    <t xml:space="preserve"> 燦ＨＤ</t>
  </si>
  <si>
    <t xml:space="preserve"> カナミックN</t>
  </si>
  <si>
    <t xml:space="preserve"> MSコンサル</t>
  </si>
  <si>
    <t xml:space="preserve"> ファルコム</t>
  </si>
  <si>
    <t xml:space="preserve"> ユニリタ</t>
  </si>
  <si>
    <t xml:space="preserve"> 菱製鋼</t>
  </si>
  <si>
    <t xml:space="preserve"> 神鋼線</t>
  </si>
  <si>
    <t xml:space="preserve"> ヤマハモーターロ</t>
  </si>
  <si>
    <t xml:space="preserve"> グローリー</t>
  </si>
  <si>
    <t xml:space="preserve"> スミダコーポ</t>
  </si>
  <si>
    <t xml:space="preserve"> トヨタ</t>
  </si>
  <si>
    <t xml:space="preserve"> サンフロンティア</t>
  </si>
  <si>
    <t xml:space="preserve"> 日石輸</t>
  </si>
  <si>
    <t xml:space="preserve"> 日本通信</t>
  </si>
  <si>
    <t xml:space="preserve"> 日化産</t>
  </si>
  <si>
    <t xml:space="preserve"> 極　洋</t>
  </si>
  <si>
    <t xml:space="preserve"> 金下建</t>
  </si>
  <si>
    <t xml:space="preserve"> 雪印メグ</t>
  </si>
  <si>
    <t xml:space="preserve"> ユニチカ</t>
  </si>
  <si>
    <t xml:space="preserve"> デンカ</t>
  </si>
  <si>
    <t xml:space="preserve"> プラコー</t>
  </si>
  <si>
    <t xml:space="preserve"> リックス</t>
  </si>
  <si>
    <t xml:space="preserve"> ＩＩＪ</t>
  </si>
  <si>
    <t xml:space="preserve"> 山田債権</t>
  </si>
  <si>
    <t xml:space="preserve"> コナカ</t>
  </si>
  <si>
    <t xml:space="preserve"> 沖縄銀</t>
  </si>
  <si>
    <t xml:space="preserve"> 三井エンジ</t>
  </si>
  <si>
    <t xml:space="preserve"> 松井建</t>
  </si>
  <si>
    <t xml:space="preserve"> エフティG</t>
  </si>
  <si>
    <t xml:space="preserve"> 和弘食</t>
  </si>
  <si>
    <t xml:space="preserve"> 東洋紡</t>
  </si>
  <si>
    <t xml:space="preserve"> クラボウ</t>
  </si>
  <si>
    <t xml:space="preserve"> 旭化成</t>
  </si>
  <si>
    <t xml:space="preserve"> 王子HD</t>
  </si>
  <si>
    <t xml:space="preserve"> 桜ゴム</t>
  </si>
  <si>
    <t xml:space="preserve"> 東京綱</t>
  </si>
  <si>
    <t xml:space="preserve"> ヤマダ</t>
  </si>
  <si>
    <t xml:space="preserve"> シンフォニア</t>
  </si>
  <si>
    <t xml:space="preserve"> フルテック</t>
  </si>
  <si>
    <t xml:space="preserve"> 大同メタ</t>
  </si>
  <si>
    <t xml:space="preserve"> 萩原電気</t>
  </si>
  <si>
    <t xml:space="preserve"> セブン銀行</t>
  </si>
  <si>
    <t xml:space="preserve"> 小田急</t>
  </si>
  <si>
    <t xml:space="preserve"> ヤマタネ</t>
  </si>
  <si>
    <t xml:space="preserve"> 中央経済</t>
  </si>
  <si>
    <t xml:space="preserve"> 佐田建</t>
  </si>
  <si>
    <t xml:space="preserve"> 植木組</t>
  </si>
  <si>
    <t xml:space="preserve"> ウイルプラスH</t>
  </si>
  <si>
    <t xml:space="preserve"> 堺化学</t>
  </si>
  <si>
    <t xml:space="preserve"> 大日塗</t>
  </si>
  <si>
    <t xml:space="preserve"> フォーカスS</t>
  </si>
  <si>
    <t xml:space="preserve"> ＢＭＬ</t>
  </si>
  <si>
    <t xml:space="preserve"> 西川ゴム</t>
  </si>
  <si>
    <t xml:space="preserve"> 古河機</t>
  </si>
  <si>
    <t xml:space="preserve"> アマテイ</t>
  </si>
  <si>
    <t xml:space="preserve"> モリテック</t>
  </si>
  <si>
    <t xml:space="preserve"> キクカワ</t>
  </si>
  <si>
    <t xml:space="preserve"> エスペック</t>
  </si>
  <si>
    <t xml:space="preserve"> プレス工</t>
  </si>
  <si>
    <t xml:space="preserve"> 日精機</t>
  </si>
  <si>
    <t xml:space="preserve"> ツツミ</t>
  </si>
  <si>
    <t xml:space="preserve"> 稲畑産</t>
  </si>
  <si>
    <t xml:space="preserve"> 中央自</t>
  </si>
  <si>
    <t xml:space="preserve"> 四国銀</t>
  </si>
  <si>
    <t xml:space="preserve"> 日証金</t>
  </si>
  <si>
    <t xml:space="preserve"> ニッコンHD</t>
  </si>
  <si>
    <t xml:space="preserve"> 栗林船</t>
  </si>
  <si>
    <t xml:space="preserve"> 渋沢倉</t>
  </si>
  <si>
    <t xml:space="preserve"> 昭文社</t>
  </si>
  <si>
    <t xml:space="preserve"> 北陸ガス</t>
  </si>
  <si>
    <t xml:space="preserve"> 東急建設</t>
  </si>
  <si>
    <t xml:space="preserve"> オーテック</t>
  </si>
  <si>
    <t xml:space="preserve"> 長谷工</t>
  </si>
  <si>
    <t xml:space="preserve"> 田辺工</t>
  </si>
  <si>
    <t xml:space="preserve"> ＰＳ三菱</t>
  </si>
  <si>
    <t xml:space="preserve"> 前田道</t>
  </si>
  <si>
    <t xml:space="preserve"> 東洋建</t>
  </si>
  <si>
    <t xml:space="preserve"> 世紀東</t>
  </si>
  <si>
    <t xml:space="preserve"> テノックス</t>
  </si>
  <si>
    <t xml:space="preserve"> 日特建</t>
  </si>
  <si>
    <t xml:space="preserve"> 朝日工</t>
  </si>
  <si>
    <t xml:space="preserve"> ミクシィ</t>
  </si>
  <si>
    <t xml:space="preserve"> 名糖産</t>
  </si>
  <si>
    <t xml:space="preserve"> 湖池屋</t>
  </si>
  <si>
    <t xml:space="preserve"> 六甲バタ</t>
  </si>
  <si>
    <t xml:space="preserve"> セントケアHD</t>
  </si>
  <si>
    <t xml:space="preserve"> サイネックス</t>
  </si>
  <si>
    <t xml:space="preserve"> 新日科学</t>
  </si>
  <si>
    <t xml:space="preserve"> シダー</t>
  </si>
  <si>
    <t xml:space="preserve"> ヒビノ</t>
  </si>
  <si>
    <t xml:space="preserve"> オエノンHD</t>
  </si>
  <si>
    <t xml:space="preserve"> 日清オイリオ</t>
  </si>
  <si>
    <t xml:space="preserve"> かどや</t>
  </si>
  <si>
    <t xml:space="preserve"> オートウェーブ</t>
  </si>
  <si>
    <t xml:space="preserve"> ＪＰＨＤ</t>
  </si>
  <si>
    <t xml:space="preserve"> アルフレッサHD</t>
  </si>
  <si>
    <t xml:space="preserve"> ナフコ</t>
  </si>
  <si>
    <t xml:space="preserve"> きちりHD</t>
  </si>
  <si>
    <t xml:space="preserve"> ALサービスH</t>
  </si>
  <si>
    <t xml:space="preserve"> 物語コーポ</t>
  </si>
  <si>
    <t xml:space="preserve"> ダイワボHD</t>
  </si>
  <si>
    <t xml:space="preserve"> 日東紡</t>
  </si>
  <si>
    <t xml:space="preserve"> ヨシックス</t>
  </si>
  <si>
    <t xml:space="preserve"> プレサンス</t>
  </si>
  <si>
    <t xml:space="preserve"> グロバル社</t>
  </si>
  <si>
    <t xml:space="preserve"> フライングＧ</t>
  </si>
  <si>
    <t xml:space="preserve"> ＺＯＡ</t>
  </si>
  <si>
    <t xml:space="preserve"> 宮地エンジ</t>
  </si>
  <si>
    <t xml:space="preserve"> サンコーテクノ</t>
  </si>
  <si>
    <t xml:space="preserve"> 昭栄薬品</t>
  </si>
  <si>
    <t xml:space="preserve"> テックファーム</t>
  </si>
  <si>
    <t xml:space="preserve"> ブレインP</t>
  </si>
  <si>
    <t xml:space="preserve"> アイスタイル</t>
  </si>
  <si>
    <t xml:space="preserve"> エンカレッジ</t>
  </si>
  <si>
    <t xml:space="preserve"> ＤＬＥ</t>
  </si>
  <si>
    <t xml:space="preserve"> ブロバンタワ</t>
  </si>
  <si>
    <t xml:space="preserve"> 日本紙</t>
  </si>
  <si>
    <t xml:space="preserve"> オープンドア</t>
  </si>
  <si>
    <t xml:space="preserve"> ザ・パック</t>
  </si>
  <si>
    <t xml:space="preserve"> ニーズウェル</t>
  </si>
  <si>
    <t xml:space="preserve"> すららNT</t>
  </si>
  <si>
    <t xml:space="preserve"> 日産化</t>
  </si>
  <si>
    <t xml:space="preserve"> ステラケミファ</t>
  </si>
  <si>
    <t xml:space="preserve"> フジプレアム</t>
  </si>
  <si>
    <t xml:space="preserve"> T&amp;Gニーズ</t>
  </si>
  <si>
    <t xml:space="preserve"> 松本油</t>
  </si>
  <si>
    <t xml:space="preserve"> エーアイ</t>
  </si>
  <si>
    <t xml:space="preserve"> 免疫生物</t>
  </si>
  <si>
    <t xml:space="preserve"> カルナバイオ</t>
  </si>
  <si>
    <t xml:space="preserve"> メドレックス</t>
  </si>
  <si>
    <t xml:space="preserve"> リボミック</t>
  </si>
  <si>
    <t xml:space="preserve"> 関西ペ</t>
  </si>
  <si>
    <t xml:space="preserve"> 大伸化学</t>
  </si>
  <si>
    <t xml:space="preserve"> 東インキ</t>
  </si>
  <si>
    <t xml:space="preserve"> オリジナル設</t>
  </si>
  <si>
    <t xml:space="preserve"> ダスキン</t>
  </si>
  <si>
    <t xml:space="preserve"> ファルコHD</t>
  </si>
  <si>
    <t xml:space="preserve"> ラウンドワン</t>
  </si>
  <si>
    <t xml:space="preserve"> 城南進研</t>
  </si>
  <si>
    <t xml:space="preserve"> 長谷川香</t>
  </si>
  <si>
    <t xml:space="preserve"> ユシロ 化</t>
  </si>
  <si>
    <t xml:space="preserve"> 富士石油</t>
  </si>
  <si>
    <t xml:space="preserve"> ニッタ</t>
  </si>
  <si>
    <t xml:space="preserve"> 不二硝</t>
  </si>
  <si>
    <t xml:space="preserve"> 住阪セメ</t>
  </si>
  <si>
    <t xml:space="preserve"> 太平洋セメ</t>
  </si>
  <si>
    <t xml:space="preserve"> ジオスター</t>
  </si>
  <si>
    <t xml:space="preserve"> ヤマウ</t>
  </si>
  <si>
    <t xml:space="preserve"> ヤマックス</t>
  </si>
  <si>
    <t xml:space="preserve"> アジアパイル</t>
  </si>
  <si>
    <t xml:space="preserve"> 新　東</t>
  </si>
  <si>
    <t xml:space="preserve"> チヨダウーテ</t>
  </si>
  <si>
    <t xml:space="preserve"> 日本製鉄</t>
  </si>
  <si>
    <t xml:space="preserve"> 大平金</t>
  </si>
  <si>
    <t xml:space="preserve"> 川金ＨＤ</t>
  </si>
  <si>
    <t xml:space="preserve"> オーナンバ</t>
  </si>
  <si>
    <t xml:space="preserve"> 高田機</t>
  </si>
  <si>
    <t xml:space="preserve"> 長府製</t>
  </si>
  <si>
    <t xml:space="preserve"> ネツレン</t>
  </si>
  <si>
    <t xml:space="preserve"> チャームケア</t>
  </si>
  <si>
    <t xml:space="preserve"> N・フィールド</t>
  </si>
  <si>
    <t xml:space="preserve"> ウィルＧ</t>
  </si>
  <si>
    <t xml:space="preserve"> ＨＭＴ</t>
  </si>
  <si>
    <t xml:space="preserve"> アマダHD</t>
  </si>
  <si>
    <t xml:space="preserve"> ダイジェト</t>
  </si>
  <si>
    <t xml:space="preserve"> 中村超硬</t>
  </si>
  <si>
    <t xml:space="preserve"> ヒラノテク</t>
  </si>
  <si>
    <t xml:space="preserve"> 平田機工</t>
  </si>
  <si>
    <t xml:space="preserve"> レオン自機</t>
  </si>
  <si>
    <t xml:space="preserve"> ホソカワミクロ</t>
  </si>
  <si>
    <t xml:space="preserve"> ユニオンツール</t>
  </si>
  <si>
    <t xml:space="preserve"> 日樹工</t>
  </si>
  <si>
    <t xml:space="preserve"> 渋谷工</t>
  </si>
  <si>
    <t xml:space="preserve"> 酒井重</t>
  </si>
  <si>
    <t xml:space="preserve"> ダイフク</t>
  </si>
  <si>
    <t xml:space="preserve"> 油研工</t>
  </si>
  <si>
    <t xml:space="preserve"> 蛇の目</t>
  </si>
  <si>
    <t xml:space="preserve"> シンコウ工</t>
  </si>
  <si>
    <t xml:space="preserve"> JESHD</t>
  </si>
  <si>
    <t xml:space="preserve"> ＬＴＳ</t>
  </si>
  <si>
    <t xml:space="preserve"> アジャイル</t>
  </si>
  <si>
    <t xml:space="preserve"> ダイヘン</t>
  </si>
  <si>
    <t xml:space="preserve"> Mimaki</t>
  </si>
  <si>
    <t xml:space="preserve"> 第一精工</t>
  </si>
  <si>
    <t xml:space="preserve"> かわでん</t>
  </si>
  <si>
    <t xml:space="preserve"> サクサ</t>
  </si>
  <si>
    <t xml:space="preserve"> アクセル</t>
  </si>
  <si>
    <t xml:space="preserve"> 京三製</t>
  </si>
  <si>
    <t xml:space="preserve"> 大同信</t>
  </si>
  <si>
    <t xml:space="preserve"> 帝通工</t>
  </si>
  <si>
    <t xml:space="preserve"> 日電波</t>
  </si>
  <si>
    <t xml:space="preserve"> ホシデン</t>
  </si>
  <si>
    <t xml:space="preserve"> 大井電気</t>
  </si>
  <si>
    <t xml:space="preserve"> 新電元</t>
  </si>
  <si>
    <t xml:space="preserve"> 共和電</t>
  </si>
  <si>
    <t xml:space="preserve"> ミナトHD</t>
  </si>
  <si>
    <t xml:space="preserve"> 原田工業</t>
  </si>
  <si>
    <t xml:space="preserve"> ケ　ル</t>
  </si>
  <si>
    <t xml:space="preserve"> 日電子</t>
  </si>
  <si>
    <t xml:space="preserve"> 日本CMK</t>
  </si>
  <si>
    <t xml:space="preserve"> リード</t>
  </si>
  <si>
    <t xml:space="preserve"> 名村造</t>
  </si>
  <si>
    <t xml:space="preserve"> 近畿車</t>
  </si>
  <si>
    <t xml:space="preserve"> 西日本FH</t>
  </si>
  <si>
    <t xml:space="preserve"> モーゲージS</t>
  </si>
  <si>
    <t xml:space="preserve"> 武蔵精密</t>
  </si>
  <si>
    <t xml:space="preserve"> 極東開</t>
  </si>
  <si>
    <t xml:space="preserve"> 村上開明</t>
  </si>
  <si>
    <t xml:space="preserve"> ジャムコ</t>
  </si>
  <si>
    <t xml:space="preserve"> 横浜魚類</t>
  </si>
  <si>
    <t xml:space="preserve"> 第一興商</t>
  </si>
  <si>
    <t xml:space="preserve"> サンリン</t>
  </si>
  <si>
    <t xml:space="preserve"> アイエーG</t>
  </si>
  <si>
    <t xml:space="preserve"> コロワイド</t>
  </si>
  <si>
    <t xml:space="preserve"> うかい</t>
  </si>
  <si>
    <t xml:space="preserve"> ナカニシ</t>
  </si>
  <si>
    <t xml:space="preserve"> オーバル</t>
  </si>
  <si>
    <t xml:space="preserve"> タムロン</t>
  </si>
  <si>
    <t xml:space="preserve"> シード</t>
  </si>
  <si>
    <t xml:space="preserve"> リコー</t>
  </si>
  <si>
    <t xml:space="preserve"> ジェコー</t>
  </si>
  <si>
    <t xml:space="preserve"> 粧美堂</t>
  </si>
  <si>
    <t xml:space="preserve"> フルヤ金属</t>
  </si>
  <si>
    <t xml:space="preserve"> タカノ</t>
  </si>
  <si>
    <t xml:space="preserve"> ウッドワン</t>
  </si>
  <si>
    <t xml:space="preserve"> 大建工</t>
  </si>
  <si>
    <t xml:space="preserve"> ヨネックス</t>
  </si>
  <si>
    <t xml:space="preserve"> ムトー精工</t>
  </si>
  <si>
    <t xml:space="preserve"> ナカバヤシ</t>
  </si>
  <si>
    <t xml:space="preserve"> ブラインド</t>
  </si>
  <si>
    <t xml:space="preserve"> ミズノ</t>
  </si>
  <si>
    <t xml:space="preserve"> 大興通</t>
  </si>
  <si>
    <t xml:space="preserve"> OUG HD</t>
  </si>
  <si>
    <t xml:space="preserve"> 横丸魚</t>
  </si>
  <si>
    <t xml:space="preserve"> 明和産</t>
  </si>
  <si>
    <t xml:space="preserve"> Gウイン</t>
  </si>
  <si>
    <t xml:space="preserve"> ナガホリ</t>
  </si>
  <si>
    <t xml:space="preserve"> SRSHD</t>
  </si>
  <si>
    <t xml:space="preserve"> フレンドリー</t>
  </si>
  <si>
    <t xml:space="preserve"> 青山商</t>
  </si>
  <si>
    <t xml:space="preserve"> 日産東HD</t>
  </si>
  <si>
    <t xml:space="preserve"> 千葉銀</t>
  </si>
  <si>
    <t xml:space="preserve"> 十六銀</t>
  </si>
  <si>
    <t xml:space="preserve"> 山梨銀</t>
  </si>
  <si>
    <t xml:space="preserve"> 大垣銀</t>
  </si>
  <si>
    <t xml:space="preserve"> 南都銀</t>
  </si>
  <si>
    <t xml:space="preserve"> 伊予銀</t>
  </si>
  <si>
    <t xml:space="preserve"> 佐賀銀</t>
  </si>
  <si>
    <t xml:space="preserve"> 山口ＦＧ</t>
  </si>
  <si>
    <t xml:space="preserve"> ミズホリース</t>
  </si>
  <si>
    <t xml:space="preserve"> 東和銀</t>
  </si>
  <si>
    <t xml:space="preserve"> 福島銀</t>
  </si>
  <si>
    <t xml:space="preserve"> 大東銀</t>
  </si>
  <si>
    <t xml:space="preserve"> アニコムHD</t>
  </si>
  <si>
    <t xml:space="preserve"> 小林洋行</t>
  </si>
  <si>
    <t xml:space="preserve"> 三井不</t>
  </si>
  <si>
    <t xml:space="preserve"> レオパレス21</t>
  </si>
  <si>
    <t xml:space="preserve"> リログループ</t>
  </si>
  <si>
    <t xml:space="preserve"> 南総通運</t>
  </si>
  <si>
    <t xml:space="preserve"> 名　鉄</t>
  </si>
  <si>
    <t xml:space="preserve"> 岡県運</t>
  </si>
  <si>
    <t xml:space="preserve"> センコーGHD</t>
  </si>
  <si>
    <t xml:space="preserve"> トナミHD</t>
  </si>
  <si>
    <t xml:space="preserve"> C&amp;FロジHD</t>
  </si>
  <si>
    <t xml:space="preserve"> 玉井船</t>
  </si>
  <si>
    <t xml:space="preserve"> ケイヒン</t>
  </si>
  <si>
    <t xml:space="preserve"> ファイズHD</t>
  </si>
  <si>
    <t xml:space="preserve"> 伏木運</t>
  </si>
  <si>
    <t xml:space="preserve"> 大東港</t>
  </si>
  <si>
    <t xml:space="preserve"> 近鉄エクス</t>
  </si>
  <si>
    <t xml:space="preserve"> ショーエイコーホ</t>
  </si>
  <si>
    <t xml:space="preserve"> 朝日放送</t>
  </si>
  <si>
    <t xml:space="preserve"> ソフトバンク</t>
  </si>
  <si>
    <t xml:space="preserve"> 広島ガス</t>
  </si>
  <si>
    <t xml:space="preserve"> 共立メンテ</t>
  </si>
  <si>
    <t xml:space="preserve"> スペース</t>
  </si>
  <si>
    <t xml:space="preserve"> KYCOM</t>
  </si>
  <si>
    <t xml:space="preserve"> KNTCT</t>
  </si>
  <si>
    <t xml:space="preserve"> トーカイ</t>
  </si>
  <si>
    <t xml:space="preserve"> 進学会HD</t>
  </si>
  <si>
    <t xml:space="preserve"> ベネッセHD</t>
  </si>
  <si>
    <t xml:space="preserve"> ナック</t>
  </si>
  <si>
    <t xml:space="preserve"> 福井コンピ</t>
  </si>
  <si>
    <t xml:space="preserve"> MTジェネック</t>
  </si>
  <si>
    <t xml:space="preserve"> CBグループ</t>
  </si>
  <si>
    <t xml:space="preserve"> ソレキア</t>
  </si>
  <si>
    <t xml:space="preserve"> サトー商会</t>
  </si>
  <si>
    <t xml:space="preserve"> 奥村組</t>
  </si>
  <si>
    <t xml:space="preserve"> 富士P・S</t>
  </si>
  <si>
    <t xml:space="preserve"> 東亜建</t>
  </si>
  <si>
    <t xml:space="preserve"> 日リーテック</t>
  </si>
  <si>
    <t xml:space="preserve"> 北海コカ</t>
  </si>
  <si>
    <t xml:space="preserve"> ゲオＨＤ</t>
  </si>
  <si>
    <t xml:space="preserve"> 三洋貿易</t>
  </si>
  <si>
    <t xml:space="preserve"> トラスト</t>
  </si>
  <si>
    <t xml:space="preserve"> 北日紡</t>
  </si>
  <si>
    <t xml:space="preserve"> 芦森工</t>
  </si>
  <si>
    <t xml:space="preserve"> オーベクス</t>
  </si>
  <si>
    <t xml:space="preserve"> デジハHD</t>
  </si>
  <si>
    <t xml:space="preserve"> ネクストジェン</t>
  </si>
  <si>
    <t xml:space="preserve"> カーバイド</t>
  </si>
  <si>
    <t xml:space="preserve"> 邦アセチレン</t>
  </si>
  <si>
    <t xml:space="preserve"> パーカライ</t>
  </si>
  <si>
    <t xml:space="preserve"> 本州化</t>
  </si>
  <si>
    <t xml:space="preserve"> マナック</t>
  </si>
  <si>
    <t xml:space="preserve"> ＪＭＤＣ</t>
  </si>
  <si>
    <t xml:space="preserve"> アルファシステム</t>
  </si>
  <si>
    <t xml:space="preserve"> ビーイング</t>
  </si>
  <si>
    <t xml:space="preserve"> オカモト</t>
  </si>
  <si>
    <t xml:space="preserve"> 日山村硝</t>
  </si>
  <si>
    <t xml:space="preserve"> ホッカンHD</t>
  </si>
  <si>
    <t xml:space="preserve"> トーアミ</t>
  </si>
  <si>
    <t xml:space="preserve"> サイジニア</t>
  </si>
  <si>
    <t xml:space="preserve"> テクノスマート</t>
  </si>
  <si>
    <t xml:space="preserve"> 帝国電機</t>
  </si>
  <si>
    <t xml:space="preserve"> 昭和真空</t>
  </si>
  <si>
    <t xml:space="preserve"> 東亜バル</t>
  </si>
  <si>
    <t xml:space="preserve"> 宮入バル</t>
  </si>
  <si>
    <t xml:space="preserve"> プラットホーム</t>
  </si>
  <si>
    <t xml:space="preserve"> ジオマテック</t>
  </si>
  <si>
    <t xml:space="preserve"> ヘリオステクノH</t>
  </si>
  <si>
    <t xml:space="preserve"> 芝浦電子</t>
  </si>
  <si>
    <t xml:space="preserve"> サンコー</t>
  </si>
  <si>
    <t xml:space="preserve"> レシップHD</t>
  </si>
  <si>
    <t xml:space="preserve"> ３３ＦＧ</t>
  </si>
  <si>
    <t xml:space="preserve"> プラザクリエ</t>
  </si>
  <si>
    <t xml:space="preserve"> ニチリョク</t>
  </si>
  <si>
    <t xml:space="preserve"> 東京貴宝</t>
  </si>
  <si>
    <t xml:space="preserve"> Ｎｕｔｓ</t>
  </si>
  <si>
    <t xml:space="preserve"> ノーリツ鋼機</t>
  </si>
  <si>
    <t xml:space="preserve"> フクビ</t>
  </si>
  <si>
    <t xml:space="preserve"> ニチモウ</t>
  </si>
  <si>
    <t xml:space="preserve"> 立花エレテ</t>
  </si>
  <si>
    <t xml:space="preserve"> リンコー</t>
  </si>
  <si>
    <t xml:space="preserve"> 京都ホテル</t>
  </si>
  <si>
    <t xml:space="preserve"> ビケンテクノ</t>
  </si>
  <si>
    <t xml:space="preserve"> コンセック</t>
  </si>
  <si>
    <t xml:space="preserve"> ニッチツ</t>
  </si>
  <si>
    <t xml:space="preserve"> 18:00</t>
  </si>
  <si>
    <t xml:space="preserve"> 光ビジ</t>
  </si>
  <si>
    <t xml:space="preserve"> 三井松島</t>
  </si>
  <si>
    <t xml:space="preserve"> SEEDH</t>
  </si>
  <si>
    <t xml:space="preserve"> 工藤建設</t>
  </si>
  <si>
    <t xml:space="preserve"> 平安レイ</t>
  </si>
  <si>
    <t xml:space="preserve"> 夢真ＨＤ</t>
  </si>
  <si>
    <t xml:space="preserve"> オーミケンシ</t>
  </si>
  <si>
    <t xml:space="preserve"> Gオイスター</t>
  </si>
  <si>
    <t xml:space="preserve"> 日本コークス</t>
  </si>
  <si>
    <t xml:space="preserve"> シップHD</t>
  </si>
  <si>
    <t xml:space="preserve"> ユニネク</t>
  </si>
  <si>
    <t xml:space="preserve"> データアプリ</t>
  </si>
  <si>
    <t xml:space="preserve"> ラック</t>
  </si>
  <si>
    <t xml:space="preserve"> アサヒペン</t>
  </si>
  <si>
    <t xml:space="preserve"> インフォクリエ</t>
  </si>
  <si>
    <t xml:space="preserve"> フルキャストHD</t>
  </si>
  <si>
    <t xml:space="preserve"> アサカ理研</t>
  </si>
  <si>
    <t xml:space="preserve"> ロブテックス</t>
  </si>
  <si>
    <t xml:space="preserve"> Ｊマテリアル</t>
  </si>
  <si>
    <t xml:space="preserve"> ヤマザキ</t>
  </si>
  <si>
    <t xml:space="preserve"> バーチャレクス</t>
  </si>
  <si>
    <t xml:space="preserve"> 音　通</t>
  </si>
  <si>
    <t xml:space="preserve"> リズム</t>
  </si>
  <si>
    <t xml:space="preserve"> 平　賀</t>
  </si>
  <si>
    <t xml:space="preserve"> すてきＮ</t>
  </si>
  <si>
    <t xml:space="preserve"> キムラタン</t>
  </si>
  <si>
    <t xml:space="preserve"> ファミリー</t>
  </si>
  <si>
    <t xml:space="preserve"> マサル</t>
  </si>
  <si>
    <t xml:space="preserve"> グランディー</t>
  </si>
  <si>
    <t xml:space="preserve"> 博報堂DY</t>
  </si>
  <si>
    <t xml:space="preserve"> 内外トランス</t>
  </si>
  <si>
    <t xml:space="preserve"> 日清食HD</t>
  </si>
  <si>
    <t xml:space="preserve"> 東  レ</t>
  </si>
  <si>
    <t xml:space="preserve"> 扶桑薬</t>
  </si>
  <si>
    <t xml:space="preserve"> フマキラー</t>
  </si>
  <si>
    <t xml:space="preserve"> パイオラックス</t>
  </si>
  <si>
    <t xml:space="preserve"> 石油資源</t>
  </si>
  <si>
    <t xml:space="preserve"> 三菱紙</t>
  </si>
  <si>
    <t xml:space="preserve"> ニチバン</t>
  </si>
  <si>
    <t xml:space="preserve"> ロックペイント</t>
  </si>
  <si>
    <t xml:space="preserve"> 大成ラミック</t>
  </si>
  <si>
    <t xml:space="preserve"> アキレス</t>
  </si>
  <si>
    <t xml:space="preserve"> 日本コン</t>
  </si>
  <si>
    <t xml:space="preserve"> 桜井製</t>
  </si>
  <si>
    <t xml:space="preserve"> 日新商事</t>
  </si>
  <si>
    <t xml:space="preserve"> 田中商事</t>
  </si>
  <si>
    <t xml:space="preserve"> 西華産</t>
  </si>
  <si>
    <t xml:space="preserve"> 明和地所</t>
  </si>
  <si>
    <t xml:space="preserve"> 新潟交</t>
  </si>
  <si>
    <t xml:space="preserve"> ショーボンド</t>
  </si>
  <si>
    <t xml:space="preserve"> 日本アクア</t>
  </si>
  <si>
    <t xml:space="preserve"> 熊谷組</t>
  </si>
  <si>
    <t xml:space="preserve"> 細田工</t>
  </si>
  <si>
    <t xml:space="preserve"> 神通機</t>
  </si>
  <si>
    <t xml:space="preserve"> 岩塚菓</t>
  </si>
  <si>
    <t xml:space="preserve"> コ　モ</t>
  </si>
  <si>
    <t xml:space="preserve"> ワールドHD</t>
  </si>
  <si>
    <t xml:space="preserve"> ファンコミ</t>
  </si>
  <si>
    <t xml:space="preserve"> 翻訳センター</t>
  </si>
  <si>
    <t xml:space="preserve"> コメ兵</t>
  </si>
  <si>
    <t xml:space="preserve"> イートアンド</t>
  </si>
  <si>
    <t xml:space="preserve"> ユーグレナ</t>
  </si>
  <si>
    <t xml:space="preserve"> シンデンハイテ</t>
  </si>
  <si>
    <t xml:space="preserve"> オーウイル</t>
  </si>
  <si>
    <t xml:space="preserve"> 日本管理</t>
  </si>
  <si>
    <t xml:space="preserve"> トラストHD</t>
  </si>
  <si>
    <t xml:space="preserve"> ケイアイスター</t>
  </si>
  <si>
    <t xml:space="preserve"> 川本産業</t>
  </si>
  <si>
    <t xml:space="preserve"> 多木化</t>
  </si>
  <si>
    <t xml:space="preserve"> 戸田工</t>
  </si>
  <si>
    <t xml:space="preserve"> ニックス</t>
  </si>
  <si>
    <t xml:space="preserve"> アズジェント</t>
  </si>
  <si>
    <t xml:space="preserve"> みらかHD</t>
  </si>
  <si>
    <t xml:space="preserve"> エスケー化研</t>
  </si>
  <si>
    <t xml:space="preserve"> GMO-AP</t>
  </si>
  <si>
    <t xml:space="preserve"> ＩＳＩＤ</t>
  </si>
  <si>
    <t xml:space="preserve"> Ｄガレージ</t>
  </si>
  <si>
    <t xml:space="preserve"> アグロカネシ</t>
  </si>
  <si>
    <t xml:space="preserve"> 互応化学</t>
  </si>
  <si>
    <t xml:space="preserve"> 上村工業</t>
  </si>
  <si>
    <t xml:space="preserve"> ニッタゼラチン</t>
  </si>
  <si>
    <t xml:space="preserve"> BPカストロール</t>
  </si>
  <si>
    <t xml:space="preserve"> 高見澤</t>
  </si>
  <si>
    <t xml:space="preserve"> 日カーボン</t>
  </si>
  <si>
    <t xml:space="preserve"> ニチアス</t>
  </si>
  <si>
    <t xml:space="preserve"> 日製鋼</t>
  </si>
  <si>
    <t xml:space="preserve"> 東邦鉛</t>
  </si>
  <si>
    <t xml:space="preserve"> アーレスティ</t>
  </si>
  <si>
    <t xml:space="preserve"> アトラ</t>
  </si>
  <si>
    <t xml:space="preserve"> エーワン精密</t>
  </si>
  <si>
    <t xml:space="preserve"> 丸山製</t>
  </si>
  <si>
    <t xml:space="preserve"> 栗田工</t>
  </si>
  <si>
    <t xml:space="preserve"> アネスト岩田</t>
  </si>
  <si>
    <t xml:space="preserve"> 兼松エンジ</t>
  </si>
  <si>
    <t xml:space="preserve"> 平  和</t>
  </si>
  <si>
    <t xml:space="preserve"> ＦＣＨＤ</t>
  </si>
  <si>
    <t xml:space="preserve"> SEMITEC</t>
  </si>
  <si>
    <t xml:space="preserve"> 日東工</t>
  </si>
  <si>
    <t xml:space="preserve"> リバーエレテク</t>
  </si>
  <si>
    <t xml:space="preserve"> エスケーエレク</t>
  </si>
  <si>
    <t xml:space="preserve"> ViSCOTEC</t>
  </si>
  <si>
    <t xml:space="preserve"> 鈴　木</t>
  </si>
  <si>
    <t xml:space="preserve"> ホトニクス</t>
  </si>
  <si>
    <t xml:space="preserve"> 三井E&amp;S</t>
  </si>
  <si>
    <t xml:space="preserve"> ＪＩＡ</t>
  </si>
  <si>
    <t xml:space="preserve"> あん保証</t>
  </si>
  <si>
    <t xml:space="preserve"> ＴＢＫ</t>
  </si>
  <si>
    <t xml:space="preserve"> 日プラスト</t>
  </si>
  <si>
    <t xml:space="preserve"> ＩＪＴＴ</t>
  </si>
  <si>
    <t xml:space="preserve"> 山　大</t>
  </si>
  <si>
    <t xml:space="preserve"> キムラ</t>
  </si>
  <si>
    <t xml:space="preserve"> PALTEK</t>
  </si>
  <si>
    <t xml:space="preserve"> ハンズマン</t>
  </si>
  <si>
    <t xml:space="preserve"> Vテクノロジー</t>
  </si>
  <si>
    <t xml:space="preserve"> ＩＦＩＳ</t>
  </si>
  <si>
    <t xml:space="preserve"> 中央化学</t>
  </si>
  <si>
    <t xml:space="preserve"> ソノコム</t>
  </si>
  <si>
    <t xml:space="preserve"> 築地魚</t>
  </si>
  <si>
    <t xml:space="preserve"> テンアライド</t>
  </si>
  <si>
    <t xml:space="preserve"> 山形屋</t>
  </si>
  <si>
    <t xml:space="preserve"> タカチホ</t>
  </si>
  <si>
    <t xml:space="preserve"> ヤオコー</t>
  </si>
  <si>
    <t xml:space="preserve"> 大分銀</t>
  </si>
  <si>
    <t xml:space="preserve"> 菱地所</t>
  </si>
  <si>
    <t xml:space="preserve"> グランディ</t>
  </si>
  <si>
    <t xml:space="preserve"> 丸全運</t>
  </si>
  <si>
    <t xml:space="preserve"> 神姫バス</t>
  </si>
  <si>
    <t xml:space="preserve"> ＪＲ九州</t>
  </si>
  <si>
    <t xml:space="preserve"> 川西倉庫</t>
  </si>
  <si>
    <t xml:space="preserve"> セレスポ</t>
  </si>
  <si>
    <t xml:space="preserve"> 学究社</t>
  </si>
  <si>
    <t xml:space="preserve"> 愛  眼</t>
  </si>
  <si>
    <t xml:space="preserve"> サガミHD</t>
  </si>
  <si>
    <t xml:space="preserve"> 日邦産</t>
  </si>
  <si>
    <t xml:space="preserve"> K&amp;Oエナジー</t>
  </si>
  <si>
    <t xml:space="preserve"> 若築建</t>
  </si>
  <si>
    <t xml:space="preserve"> 石垣食</t>
  </si>
  <si>
    <t xml:space="preserve"> パピレス</t>
  </si>
  <si>
    <t xml:space="preserve"> ウェルス</t>
  </si>
  <si>
    <t xml:space="preserve"> 細谷火</t>
  </si>
  <si>
    <t xml:space="preserve"> ネクストウェア</t>
  </si>
  <si>
    <t xml:space="preserve"> ＨＡＢＡ</t>
  </si>
  <si>
    <t xml:space="preserve"> ジーテクト</t>
  </si>
  <si>
    <t xml:space="preserve"> アドバネクス</t>
  </si>
  <si>
    <t xml:space="preserve"> ASB機械</t>
  </si>
  <si>
    <t xml:space="preserve"> フクシマガリレ</t>
  </si>
  <si>
    <t xml:space="preserve"> 天昇電</t>
  </si>
  <si>
    <t xml:space="preserve"> 船井電機</t>
  </si>
  <si>
    <t xml:space="preserve"> ミクニ</t>
  </si>
  <si>
    <t xml:space="preserve"> 河西工</t>
  </si>
  <si>
    <t xml:space="preserve"> ハリマ共和</t>
  </si>
  <si>
    <t xml:space="preserve"> 安楽亭</t>
  </si>
  <si>
    <t xml:space="preserve"> あさくま</t>
  </si>
  <si>
    <t xml:space="preserve"> 永大産業</t>
  </si>
  <si>
    <t xml:space="preserve"> エステールHD</t>
  </si>
  <si>
    <t xml:space="preserve"> 永大化工</t>
  </si>
  <si>
    <t xml:space="preserve"> 光村印</t>
  </si>
  <si>
    <t xml:space="preserve"> 北洋銀行</t>
  </si>
  <si>
    <t xml:space="preserve"> 武蔵野</t>
  </si>
  <si>
    <t xml:space="preserve"> パーカー</t>
  </si>
  <si>
    <t xml:space="preserve"> 小池工</t>
  </si>
  <si>
    <t xml:space="preserve"> CSSHD</t>
  </si>
  <si>
    <t xml:space="preserve"> カッシーナ</t>
  </si>
  <si>
    <t xml:space="preserve"> 力の源HD</t>
  </si>
  <si>
    <t xml:space="preserve"> KeePer技</t>
  </si>
  <si>
    <t xml:space="preserve"> ホシザキ</t>
  </si>
  <si>
    <t xml:space="preserve"> 旅工房</t>
  </si>
  <si>
    <t xml:space="preserve"> 今仙電機</t>
  </si>
  <si>
    <t xml:space="preserve"> 広済堂</t>
  </si>
  <si>
    <t xml:space="preserve"> ムーンバット</t>
  </si>
  <si>
    <t xml:space="preserve"> フィデアHD</t>
  </si>
  <si>
    <t xml:space="preserve"> イーレックス</t>
  </si>
  <si>
    <t xml:space="preserve"> 巴コーポ</t>
  </si>
  <si>
    <t xml:space="preserve"> 高橋ウォル</t>
  </si>
  <si>
    <t xml:space="preserve"> オリジン</t>
  </si>
  <si>
    <t xml:space="preserve"> 大林組</t>
  </si>
  <si>
    <t xml:space="preserve"> アルコニックス</t>
  </si>
  <si>
    <t xml:space="preserve"> 富士マガ</t>
  </si>
  <si>
    <t xml:space="preserve"> ミズホメディ</t>
  </si>
  <si>
    <t xml:space="preserve"> 三住道路</t>
  </si>
  <si>
    <t xml:space="preserve"> 佐藤渡辺</t>
  </si>
  <si>
    <t xml:space="preserve"> 日道路</t>
  </si>
  <si>
    <t xml:space="preserve"> カンロ</t>
  </si>
  <si>
    <t xml:space="preserve"> パルマ</t>
  </si>
  <si>
    <t xml:space="preserve"> ＭＵＲＯ</t>
  </si>
  <si>
    <t xml:space="preserve"> 阪和興</t>
  </si>
  <si>
    <t xml:space="preserve"> アトミクス</t>
  </si>
  <si>
    <t xml:space="preserve"> パワーファス</t>
  </si>
  <si>
    <t xml:space="preserve"> グローブライ</t>
  </si>
  <si>
    <t xml:space="preserve"> 広電鉄</t>
  </si>
  <si>
    <t xml:space="preserve"> 近鉄GHD</t>
  </si>
  <si>
    <t xml:space="preserve"> 東汽船</t>
  </si>
  <si>
    <t xml:space="preserve"> トレーディア</t>
  </si>
  <si>
    <t xml:space="preserve"> コーアツ工業</t>
  </si>
  <si>
    <t xml:space="preserve"> ソネック</t>
  </si>
  <si>
    <t xml:space="preserve"> セーラー広告</t>
  </si>
  <si>
    <t xml:space="preserve"> エプコ</t>
  </si>
  <si>
    <t xml:space="preserve"> やまみ</t>
  </si>
  <si>
    <t xml:space="preserve"> 大森屋</t>
  </si>
  <si>
    <t xml:space="preserve"> ＷＤＩ</t>
  </si>
  <si>
    <t xml:space="preserve"> イデアインター</t>
  </si>
  <si>
    <t xml:space="preserve"> レスターHD</t>
  </si>
  <si>
    <t xml:space="preserve"> 夢展望</t>
  </si>
  <si>
    <t xml:space="preserve"> ダイドリミ</t>
  </si>
  <si>
    <t xml:space="preserve"> ディア・ライフ</t>
  </si>
  <si>
    <t xml:space="preserve"> 日本麻</t>
  </si>
  <si>
    <t xml:space="preserve"> ハウスドゥ</t>
  </si>
  <si>
    <t xml:space="preserve"> 倉庫精</t>
  </si>
  <si>
    <t xml:space="preserve"> 駅　探</t>
  </si>
  <si>
    <t xml:space="preserve"> ブイキューブ</t>
  </si>
  <si>
    <t xml:space="preserve"> ＧＭＯPG</t>
  </si>
  <si>
    <t xml:space="preserve"> GMOクラウド</t>
  </si>
  <si>
    <t xml:space="preserve"> パシフィックS</t>
  </si>
  <si>
    <t xml:space="preserve"> サイバーコム</t>
  </si>
  <si>
    <t xml:space="preserve"> ランドコンピ</t>
  </si>
  <si>
    <t xml:space="preserve"> フーバーブレ</t>
  </si>
  <si>
    <t xml:space="preserve"> 朝日印刷</t>
  </si>
  <si>
    <t xml:space="preserve"> 大村紙業</t>
  </si>
  <si>
    <t xml:space="preserve"> チェンジ</t>
  </si>
  <si>
    <t xml:space="preserve"> ユーザベース</t>
  </si>
  <si>
    <t xml:space="preserve"> マクロミル</t>
  </si>
  <si>
    <t xml:space="preserve"> シェアリングT</t>
  </si>
  <si>
    <t xml:space="preserve"> 石原産</t>
  </si>
  <si>
    <t xml:space="preserve"> 高圧ガス</t>
  </si>
  <si>
    <t xml:space="preserve"> ＤＮＣ</t>
  </si>
  <si>
    <t xml:space="preserve"> ケネディクス</t>
  </si>
  <si>
    <t xml:space="preserve"> システムサポ</t>
  </si>
  <si>
    <t xml:space="preserve"> ロート</t>
  </si>
  <si>
    <t xml:space="preserve"> 東和薬品</t>
  </si>
  <si>
    <t xml:space="preserve"> CANBAS</t>
  </si>
  <si>
    <t xml:space="preserve"> SDエンター</t>
  </si>
  <si>
    <t xml:space="preserve"> 構造計画</t>
  </si>
  <si>
    <t xml:space="preserve"> 日本ハウズ</t>
  </si>
  <si>
    <t xml:space="preserve"> エンJPN</t>
  </si>
  <si>
    <t xml:space="preserve"> ミルボン</t>
  </si>
  <si>
    <t xml:space="preserve"> ドライルーブ</t>
  </si>
  <si>
    <t xml:space="preserve"> セメダイン</t>
  </si>
  <si>
    <t xml:space="preserve"> 朝日ラバー</t>
  </si>
  <si>
    <t xml:space="preserve"> ＪＦＥHD</t>
  </si>
  <si>
    <t xml:space="preserve"> 丸一管</t>
  </si>
  <si>
    <t xml:space="preserve"> メタルアート</t>
  </si>
  <si>
    <t xml:space="preserve"> 三菱マ</t>
  </si>
  <si>
    <t xml:space="preserve"> 駒井ハルテク</t>
  </si>
  <si>
    <t xml:space="preserve"> 川岸工</t>
  </si>
  <si>
    <t xml:space="preserve"> 大谷工業</t>
  </si>
  <si>
    <t xml:space="preserve"> リンナイ</t>
  </si>
  <si>
    <t xml:space="preserve"> 浅香工</t>
  </si>
  <si>
    <t xml:space="preserve"> サンコール</t>
  </si>
  <si>
    <t xml:space="preserve"> 冨士ダイス</t>
  </si>
  <si>
    <t xml:space="preserve"> ネットマーケ</t>
  </si>
  <si>
    <t xml:space="preserve"> 富士ソフSB</t>
  </si>
  <si>
    <t xml:space="preserve"> アトラエ</t>
  </si>
  <si>
    <t xml:space="preserve"> やまびこ</t>
  </si>
  <si>
    <t xml:space="preserve"> ＳＭＣ</t>
  </si>
  <si>
    <t xml:space="preserve"> 靜　甲</t>
  </si>
  <si>
    <t xml:space="preserve"> 日　工</t>
  </si>
  <si>
    <t xml:space="preserve"> タカトリ</t>
  </si>
  <si>
    <t xml:space="preserve"> 荏　原</t>
  </si>
  <si>
    <t xml:space="preserve"> ダイキン</t>
  </si>
  <si>
    <t xml:space="preserve"> キトー</t>
  </si>
  <si>
    <t xml:space="preserve"> 金銭機</t>
  </si>
  <si>
    <t xml:space="preserve"> ＴＰＲ</t>
  </si>
  <si>
    <t xml:space="preserve"> 日トムソン</t>
  </si>
  <si>
    <t xml:space="preserve"> ルネサス</t>
  </si>
  <si>
    <t xml:space="preserve"> 日信号</t>
  </si>
  <si>
    <t xml:space="preserve"> コスモス電</t>
  </si>
  <si>
    <t xml:space="preserve"> TBグループ</t>
  </si>
  <si>
    <t xml:space="preserve"> OKAYA</t>
  </si>
  <si>
    <t xml:space="preserve"> 大真空</t>
  </si>
  <si>
    <t xml:space="preserve"> テノ．</t>
  </si>
  <si>
    <t xml:space="preserve"> ポート</t>
  </si>
  <si>
    <t xml:space="preserve"> ピアズ</t>
  </si>
  <si>
    <t xml:space="preserve"> ライフネット</t>
  </si>
  <si>
    <t xml:space="preserve"> ヤマハ 発</t>
  </si>
  <si>
    <t xml:space="preserve"> シマノ</t>
  </si>
  <si>
    <t xml:space="preserve"> 創健社</t>
  </si>
  <si>
    <t xml:space="preserve"> ジンズメイト</t>
  </si>
  <si>
    <t xml:space="preserve"> 鳥羽洋行</t>
  </si>
  <si>
    <t xml:space="preserve"> アールビバン</t>
  </si>
  <si>
    <t xml:space="preserve"> HAPiNS</t>
  </si>
  <si>
    <t xml:space="preserve"> カーチスHD</t>
  </si>
  <si>
    <t xml:space="preserve"> ダイニング</t>
  </si>
  <si>
    <t xml:space="preserve"> 理計器</t>
  </si>
  <si>
    <t xml:space="preserve"> クレステック</t>
  </si>
  <si>
    <t xml:space="preserve"> タカラトミー</t>
  </si>
  <si>
    <t xml:space="preserve"> 竹田印刷</t>
  </si>
  <si>
    <t xml:space="preserve"> ヤマト・インダ</t>
  </si>
  <si>
    <t xml:space="preserve"> 凸版印</t>
  </si>
  <si>
    <t xml:space="preserve"> 三愛石</t>
  </si>
  <si>
    <t xml:space="preserve"> 堀田丸正</t>
  </si>
  <si>
    <t xml:space="preserve"> フォーバル</t>
  </si>
  <si>
    <t xml:space="preserve"> 高知銀行</t>
  </si>
  <si>
    <t xml:space="preserve"> コスモスイニシア</t>
  </si>
  <si>
    <t xml:space="preserve"> スターツ</t>
  </si>
  <si>
    <t xml:space="preserve"> 東　急</t>
  </si>
  <si>
    <t xml:space="preserve"> 京極運</t>
  </si>
  <si>
    <t xml:space="preserve"> 大和自</t>
  </si>
  <si>
    <t xml:space="preserve"> コーア商事H</t>
  </si>
  <si>
    <t xml:space="preserve"> トランシィ</t>
  </si>
  <si>
    <t xml:space="preserve"> 大　運</t>
  </si>
  <si>
    <t xml:space="preserve"> フォーバルRS</t>
  </si>
  <si>
    <t xml:space="preserve"> フォーバルTL</t>
  </si>
  <si>
    <t xml:space="preserve"> ＧＭＯ</t>
  </si>
  <si>
    <t xml:space="preserve"> EF-ON</t>
  </si>
  <si>
    <t xml:space="preserve"> 常磐興</t>
  </si>
  <si>
    <t xml:space="preserve"> 鴨川ホテル</t>
  </si>
  <si>
    <t xml:space="preserve"> 札　臨</t>
  </si>
  <si>
    <t xml:space="preserve"> ニチイ学館</t>
  </si>
  <si>
    <t xml:space="preserve"> ストライダース</t>
  </si>
  <si>
    <t xml:space="preserve"> 藤井産</t>
  </si>
  <si>
    <t xml:space="preserve"> ソフトバンクG</t>
  </si>
  <si>
    <t xml:space="preserve"> 大豊建</t>
  </si>
  <si>
    <t xml:space="preserve"> 滝沢ハム</t>
  </si>
  <si>
    <t xml:space="preserve"> JFLAHD</t>
  </si>
  <si>
    <t xml:space="preserve"> 川田TECH</t>
  </si>
  <si>
    <t xml:space="preserve"> デュアルタプ</t>
  </si>
  <si>
    <t xml:space="preserve"> ピーバン</t>
  </si>
  <si>
    <t xml:space="preserve"> システム情報</t>
  </si>
  <si>
    <t xml:space="preserve"> テイカ</t>
  </si>
  <si>
    <t xml:space="preserve"> カネカ</t>
  </si>
  <si>
    <t xml:space="preserve"> ワタベ</t>
  </si>
  <si>
    <t xml:space="preserve"> EMシステムズ</t>
  </si>
  <si>
    <t xml:space="preserve"> アイビー</t>
  </si>
  <si>
    <t xml:space="preserve"> 那須鉄</t>
  </si>
  <si>
    <t xml:space="preserve"> 天龍鋸</t>
  </si>
  <si>
    <t xml:space="preserve"> アイダ</t>
  </si>
  <si>
    <t xml:space="preserve"> トーヨーカネツ</t>
  </si>
  <si>
    <t xml:space="preserve"> オーイズミ</t>
  </si>
  <si>
    <t xml:space="preserve"> ＡＳＴＩ</t>
  </si>
  <si>
    <t xml:space="preserve"> 松尾電</t>
  </si>
  <si>
    <t xml:space="preserve"> 日タングス</t>
  </si>
  <si>
    <t xml:space="preserve"> アルヒ</t>
  </si>
  <si>
    <t xml:space="preserve"> 東ラヂエタ</t>
  </si>
  <si>
    <t xml:space="preserve"> ナンシン</t>
  </si>
  <si>
    <t xml:space="preserve"> 松田産業</t>
  </si>
  <si>
    <t xml:space="preserve"> ハピネット</t>
  </si>
  <si>
    <t xml:space="preserve"> 東京計器</t>
  </si>
  <si>
    <t xml:space="preserve"> 日本精密</t>
  </si>
  <si>
    <t xml:space="preserve"> パイロット</t>
  </si>
  <si>
    <t xml:space="preserve"> 藤森工</t>
  </si>
  <si>
    <t xml:space="preserve"> ヴィアHD</t>
  </si>
  <si>
    <t xml:space="preserve"> サンリオ</t>
  </si>
  <si>
    <t xml:space="preserve"> センコン物流</t>
  </si>
  <si>
    <t xml:space="preserve"> 中央倉</t>
  </si>
  <si>
    <t xml:space="preserve"> 兵機海</t>
  </si>
  <si>
    <t xml:space="preserve"> 長　大</t>
  </si>
  <si>
    <t xml:space="preserve"> ダイニック</t>
  </si>
  <si>
    <t xml:space="preserve"> OBARA-G</t>
  </si>
  <si>
    <t xml:space="preserve"> 銭高組</t>
  </si>
  <si>
    <t xml:space="preserve"> 大成温</t>
  </si>
  <si>
    <t xml:space="preserve"> テクノマセマティ</t>
  </si>
  <si>
    <t xml:space="preserve"> グロバルウェ</t>
  </si>
  <si>
    <t xml:space="preserve"> イノベーション</t>
  </si>
  <si>
    <t xml:space="preserve"> テモナ</t>
  </si>
  <si>
    <t xml:space="preserve"> 大阪油化</t>
  </si>
  <si>
    <t xml:space="preserve"> 日特塗</t>
  </si>
  <si>
    <t xml:space="preserve"> ユー・エス・エス</t>
  </si>
  <si>
    <t xml:space="preserve"> シダックス</t>
  </si>
  <si>
    <t xml:space="preserve"> 兼　房</t>
  </si>
  <si>
    <t xml:space="preserve"> 野村マイクロ</t>
  </si>
  <si>
    <t xml:space="preserve"> ダイコク電</t>
  </si>
  <si>
    <t xml:space="preserve"> ログリー</t>
  </si>
  <si>
    <t xml:space="preserve"> ブリッジ</t>
  </si>
  <si>
    <t xml:space="preserve"> 栄電子</t>
  </si>
  <si>
    <t xml:space="preserve"> 白　銅</t>
  </si>
  <si>
    <t xml:space="preserve"> ビジョン</t>
  </si>
  <si>
    <t xml:space="preserve"> ベルパーク</t>
  </si>
  <si>
    <t xml:space="preserve"> リブワーク</t>
  </si>
  <si>
    <t xml:space="preserve"> 日揮ＨＤ</t>
  </si>
  <si>
    <t xml:space="preserve"> 日清紡HD</t>
  </si>
  <si>
    <t xml:space="preserve"> クラレ</t>
  </si>
  <si>
    <t xml:space="preserve"> ミヨシ</t>
  </si>
  <si>
    <t xml:space="preserve"> ＩＤＨＤ</t>
  </si>
  <si>
    <t xml:space="preserve"> 洋エンジ</t>
  </si>
  <si>
    <t xml:space="preserve"> ヨコレイ</t>
  </si>
  <si>
    <t xml:space="preserve"> 大王紙</t>
  </si>
  <si>
    <t xml:space="preserve"> エラン</t>
  </si>
  <si>
    <t xml:space="preserve"> コクヨ</t>
  </si>
  <si>
    <t xml:space="preserve"> ピグメント</t>
  </si>
  <si>
    <t xml:space="preserve"> 森　六</t>
  </si>
  <si>
    <t xml:space="preserve"> クリエアナブキ</t>
  </si>
  <si>
    <t xml:space="preserve"> ぴ　あ</t>
  </si>
  <si>
    <t xml:space="preserve"> 仁　丹</t>
  </si>
  <si>
    <t xml:space="preserve"> ＪＸＴＧ</t>
  </si>
  <si>
    <t xml:space="preserve"> リョービ</t>
  </si>
  <si>
    <t xml:space="preserve"> パンチ</t>
  </si>
  <si>
    <t xml:space="preserve"> ピジョン</t>
  </si>
  <si>
    <t xml:space="preserve"> 川　辺</t>
  </si>
  <si>
    <t xml:space="preserve"> 日ロジテム</t>
  </si>
  <si>
    <t xml:space="preserve"> 加藤産業</t>
  </si>
  <si>
    <t xml:space="preserve"> 日電計</t>
  </si>
  <si>
    <t xml:space="preserve"> デリカフーズ</t>
  </si>
  <si>
    <t xml:space="preserve"> 中越パル</t>
  </si>
  <si>
    <t xml:space="preserve"> 巴川紙</t>
  </si>
  <si>
    <t xml:space="preserve"> 古林紙</t>
  </si>
  <si>
    <t xml:space="preserve"> 昭和化</t>
  </si>
  <si>
    <t xml:space="preserve"> 日農薬</t>
  </si>
  <si>
    <t xml:space="preserve"> バンドー</t>
  </si>
  <si>
    <t xml:space="preserve"> CKサンエツ</t>
  </si>
  <si>
    <t xml:space="preserve"> タクマ</t>
  </si>
  <si>
    <t xml:space="preserve"> 浜井産</t>
  </si>
  <si>
    <t xml:space="preserve"> 北川鉄</t>
  </si>
  <si>
    <t xml:space="preserve"> 電業社</t>
  </si>
  <si>
    <t xml:space="preserve"> 宇野鉄</t>
  </si>
  <si>
    <t xml:space="preserve"> チノー</t>
  </si>
  <si>
    <t xml:space="preserve"> カネミツ</t>
  </si>
  <si>
    <t xml:space="preserve"> スターツ出版</t>
  </si>
  <si>
    <t xml:space="preserve"> 山　善</t>
  </si>
  <si>
    <t xml:space="preserve"> ルーデン</t>
  </si>
  <si>
    <t xml:space="preserve"> キャンディル</t>
  </si>
  <si>
    <t xml:space="preserve"> 中外鉱</t>
  </si>
  <si>
    <t xml:space="preserve"> 美樹工業</t>
  </si>
  <si>
    <t xml:space="preserve"> シンクレイヤ</t>
  </si>
  <si>
    <t xml:space="preserve"> ナカノフドー</t>
  </si>
  <si>
    <t xml:space="preserve"> NIPPO</t>
  </si>
  <si>
    <t xml:space="preserve"> 日工営</t>
  </si>
  <si>
    <t xml:space="preserve"> 日和産</t>
  </si>
  <si>
    <t xml:space="preserve"> イナリサーチ</t>
  </si>
  <si>
    <t xml:space="preserve"> 成学社</t>
  </si>
  <si>
    <t xml:space="preserve"> テ　ラ</t>
  </si>
  <si>
    <t xml:space="preserve"> 日本サード</t>
  </si>
  <si>
    <t xml:space="preserve"> アサヒ</t>
  </si>
  <si>
    <t xml:space="preserve"> 宝ＨＤ</t>
  </si>
  <si>
    <t xml:space="preserve"> フルッタフルッタ</t>
  </si>
  <si>
    <t xml:space="preserve"> サントリーBF</t>
  </si>
  <si>
    <t xml:space="preserve"> ＹＫＴ</t>
  </si>
  <si>
    <t xml:space="preserve"> 石光商事</t>
  </si>
  <si>
    <t xml:space="preserve"> イフジ産業</t>
  </si>
  <si>
    <t xml:space="preserve"> グッドライフ</t>
  </si>
  <si>
    <t xml:space="preserve"> ソリトン</t>
  </si>
  <si>
    <t xml:space="preserve"> マツモトキヨシ</t>
  </si>
  <si>
    <t xml:space="preserve"> ウィル</t>
  </si>
  <si>
    <t xml:space="preserve"> テリロジー</t>
  </si>
  <si>
    <t xml:space="preserve"> サカイオーベ</t>
  </si>
  <si>
    <t xml:space="preserve"> ピクスタ</t>
  </si>
  <si>
    <t xml:space="preserve"> アルファCo</t>
  </si>
  <si>
    <t xml:space="preserve"> 特殊電極</t>
  </si>
  <si>
    <t xml:space="preserve"> G-FAC</t>
  </si>
  <si>
    <t xml:space="preserve"> 香陵住販</t>
  </si>
  <si>
    <t xml:space="preserve"> フジコー</t>
  </si>
  <si>
    <t xml:space="preserve"> マツオカ</t>
  </si>
  <si>
    <t xml:space="preserve"> ビリングシス</t>
  </si>
  <si>
    <t xml:space="preserve"> ＫＬａｂ</t>
  </si>
  <si>
    <t xml:space="preserve"> ネクソン</t>
  </si>
  <si>
    <t xml:space="preserve"> オルトプラス</t>
  </si>
  <si>
    <t xml:space="preserve"> サイバリンクス</t>
  </si>
  <si>
    <t xml:space="preserve"> ＦＦＲＩ</t>
  </si>
  <si>
    <t xml:space="preserve"> CRI・MW</t>
  </si>
  <si>
    <t xml:space="preserve"> 特種東海</t>
  </si>
  <si>
    <t xml:space="preserve"> ガンホー</t>
  </si>
  <si>
    <t xml:space="preserve"> イメージINF</t>
  </si>
  <si>
    <t xml:space="preserve"> 北越コーポ</t>
  </si>
  <si>
    <t xml:space="preserve"> マークラインズ</t>
  </si>
  <si>
    <t xml:space="preserve"> カヤック</t>
  </si>
  <si>
    <t xml:space="preserve"> ラクス</t>
  </si>
  <si>
    <t xml:space="preserve"> Ｄ　Ｓ</t>
  </si>
  <si>
    <t xml:space="preserve"> ユーザローカル</t>
  </si>
  <si>
    <t xml:space="preserve"> 昭電工</t>
  </si>
  <si>
    <t xml:space="preserve"> 稀元素</t>
  </si>
  <si>
    <t xml:space="preserve"> エア・ウォーター</t>
  </si>
  <si>
    <t xml:space="preserve"> 大日精</t>
  </si>
  <si>
    <t xml:space="preserve"> 応化工</t>
  </si>
  <si>
    <t xml:space="preserve"> KHネオケム</t>
  </si>
  <si>
    <t xml:space="preserve"> アミューズ</t>
  </si>
  <si>
    <t xml:space="preserve"> Eストアー</t>
  </si>
  <si>
    <t xml:space="preserve"> 電通Ｇ</t>
  </si>
  <si>
    <t xml:space="preserve"> ソースネクスト</t>
  </si>
  <si>
    <t xml:space="preserve"> ビープラッツ</t>
  </si>
  <si>
    <t xml:space="preserve"> ＳＩＧ</t>
  </si>
  <si>
    <t xml:space="preserve"> アクリート</t>
  </si>
  <si>
    <t xml:space="preserve"> BBSec</t>
  </si>
  <si>
    <t xml:space="preserve"> シノプス</t>
  </si>
  <si>
    <t xml:space="preserve"> ＧＤＨ</t>
  </si>
  <si>
    <t xml:space="preserve"> そーせい</t>
  </si>
  <si>
    <t xml:space="preserve"> ヘリオス</t>
  </si>
  <si>
    <t xml:space="preserve"> 窪田製薬</t>
  </si>
  <si>
    <t xml:space="preserve"> ソレイジア</t>
  </si>
  <si>
    <t xml:space="preserve"> サニックス</t>
  </si>
  <si>
    <t xml:space="preserve"> ＲＳＣ</t>
  </si>
  <si>
    <t xml:space="preserve"> アイサンテクノロ</t>
  </si>
  <si>
    <t xml:space="preserve"> ＫｅｙＨ</t>
  </si>
  <si>
    <t xml:space="preserve"> トスネット</t>
  </si>
  <si>
    <t xml:space="preserve"> サイボウズ</t>
  </si>
  <si>
    <t xml:space="preserve"> ライオン</t>
  </si>
  <si>
    <t xml:space="preserve"> 高砂香</t>
  </si>
  <si>
    <t xml:space="preserve"> 星光PMC</t>
  </si>
  <si>
    <t xml:space="preserve"> メック</t>
  </si>
  <si>
    <t xml:space="preserve"> タカラバイオ</t>
  </si>
  <si>
    <t xml:space="preserve"> リプロセル</t>
  </si>
  <si>
    <t xml:space="preserve"> アース製薬</t>
  </si>
  <si>
    <t xml:space="preserve"> 三谷セキ</t>
  </si>
  <si>
    <t xml:space="preserve"> Ａ＆ＡＭ</t>
  </si>
  <si>
    <t xml:space="preserve"> ＪＭＣ</t>
  </si>
  <si>
    <t xml:space="preserve"> 元　旦</t>
  </si>
  <si>
    <t xml:space="preserve"> ノーリツ</t>
  </si>
  <si>
    <t xml:space="preserve"> 日東精</t>
  </si>
  <si>
    <t xml:space="preserve"> 中国工</t>
  </si>
  <si>
    <t xml:space="preserve"> 協立AT</t>
  </si>
  <si>
    <t xml:space="preserve"> レントラックス</t>
  </si>
  <si>
    <t xml:space="preserve"> ユニバ園芸</t>
  </si>
  <si>
    <t xml:space="preserve"> 地盤ネットH</t>
  </si>
  <si>
    <t xml:space="preserve"> アーキテクツSJ</t>
  </si>
  <si>
    <t xml:space="preserve"> メドピア</t>
  </si>
  <si>
    <t xml:space="preserve"> ＦＵＪＩ</t>
  </si>
  <si>
    <t xml:space="preserve"> NITTOKU</t>
  </si>
  <si>
    <t xml:space="preserve"> エンシュウ</t>
  </si>
  <si>
    <t xml:space="preserve"> オプトラン</t>
  </si>
  <si>
    <t xml:space="preserve"> ＮＣＨＤ</t>
  </si>
  <si>
    <t xml:space="preserve"> ワイエイシイHD</t>
  </si>
  <si>
    <t xml:space="preserve"> 三精テクノ</t>
  </si>
  <si>
    <t xml:space="preserve"> オリチエン</t>
  </si>
  <si>
    <t xml:space="preserve"> 加藤製</t>
  </si>
  <si>
    <t xml:space="preserve"> 鈴茂器工</t>
  </si>
  <si>
    <t xml:space="preserve"> 桂川電</t>
  </si>
  <si>
    <t xml:space="preserve"> ヒーハイスト</t>
  </si>
  <si>
    <t xml:space="preserve"> 大和冷</t>
  </si>
  <si>
    <t xml:space="preserve"> ＴＨＫ</t>
  </si>
  <si>
    <t xml:space="preserve"> 共和コーポ</t>
  </si>
  <si>
    <t xml:space="preserve"> QBネットHD</t>
  </si>
  <si>
    <t xml:space="preserve"> トレックスセミ</t>
  </si>
  <si>
    <t xml:space="preserve"> WSCOPE</t>
  </si>
  <si>
    <t xml:space="preserve"> 寺崎電気</t>
  </si>
  <si>
    <t xml:space="preserve"> アルバック</t>
  </si>
  <si>
    <t xml:space="preserve"> ＪＤＩ</t>
  </si>
  <si>
    <t xml:space="preserve"> アイコム</t>
  </si>
  <si>
    <t xml:space="preserve"> キョウデン</t>
  </si>
  <si>
    <t xml:space="preserve"> アバール</t>
  </si>
  <si>
    <t xml:space="preserve"> フロンティアM</t>
  </si>
  <si>
    <t xml:space="preserve"> アルー</t>
  </si>
  <si>
    <t xml:space="preserve"> ピアラ</t>
  </si>
  <si>
    <t xml:space="preserve"> 日ホスピス</t>
  </si>
  <si>
    <t xml:space="preserve"> マーキュリア</t>
  </si>
  <si>
    <t xml:space="preserve"> デイトナ</t>
  </si>
  <si>
    <t xml:space="preserve"> 曙ブレーキ</t>
  </si>
  <si>
    <t xml:space="preserve"> イクヨ</t>
  </si>
  <si>
    <t xml:space="preserve"> 盟和産</t>
  </si>
  <si>
    <t xml:space="preserve"> 新家工</t>
  </si>
  <si>
    <t xml:space="preserve"> 小田原機</t>
  </si>
  <si>
    <t xml:space="preserve"> SBIインシュ</t>
  </si>
  <si>
    <t xml:space="preserve"> 伯　東</t>
  </si>
  <si>
    <t xml:space="preserve"> ダイヤ通商</t>
  </si>
  <si>
    <t xml:space="preserve"> 五洋インテ</t>
  </si>
  <si>
    <t xml:space="preserve"> ワタミ</t>
  </si>
  <si>
    <t xml:space="preserve"> 杉田エース</t>
  </si>
  <si>
    <t xml:space="preserve"> 長野計器</t>
  </si>
  <si>
    <t xml:space="preserve"> ＩＭＶ</t>
  </si>
  <si>
    <t xml:space="preserve"> 壽　屋</t>
  </si>
  <si>
    <t xml:space="preserve"> 遠藤製作</t>
  </si>
  <si>
    <t xml:space="preserve"> 三光産</t>
  </si>
  <si>
    <t xml:space="preserve"> セイコーＨＤ</t>
  </si>
  <si>
    <t xml:space="preserve"> 昭光商</t>
  </si>
  <si>
    <t xml:space="preserve"> ゼット</t>
  </si>
  <si>
    <t xml:space="preserve"> 三菱Uリース</t>
  </si>
  <si>
    <t xml:space="preserve"> トレイダーズ</t>
  </si>
  <si>
    <t xml:space="preserve"> アドバンスク</t>
  </si>
  <si>
    <t xml:space="preserve"> 日住サ</t>
  </si>
  <si>
    <t xml:space="preserve"> 京　急</t>
  </si>
  <si>
    <t xml:space="preserve"> セイノーHD</t>
  </si>
  <si>
    <t xml:space="preserve"> タカセ</t>
  </si>
  <si>
    <t xml:space="preserve"> 一家ダイニ</t>
  </si>
  <si>
    <t xml:space="preserve"> ブックオフGH</t>
  </si>
  <si>
    <t xml:space="preserve"> いちごグ</t>
  </si>
  <si>
    <t xml:space="preserve"> 乾汽船</t>
  </si>
  <si>
    <t xml:space="preserve"> 新潟放</t>
  </si>
  <si>
    <t xml:space="preserve"> アルファポリス</t>
  </si>
  <si>
    <t xml:space="preserve"> ウィルソンWLW</t>
  </si>
  <si>
    <t xml:space="preserve"> タナベ経</t>
  </si>
  <si>
    <t xml:space="preserve"> グリンランド</t>
  </si>
  <si>
    <t xml:space="preserve"> ロイヤルホテル</t>
  </si>
  <si>
    <t xml:space="preserve"> 白洋舎</t>
  </si>
  <si>
    <t xml:space="preserve"> 富士ソフト</t>
  </si>
  <si>
    <t xml:space="preserve"> グルメ杵屋</t>
  </si>
  <si>
    <t xml:space="preserve"> シャルレ</t>
  </si>
  <si>
    <t xml:space="preserve"> 北沢産</t>
  </si>
  <si>
    <t xml:space="preserve"> 鉄建建設</t>
  </si>
  <si>
    <t xml:space="preserve"> 東亜道</t>
  </si>
  <si>
    <t xml:space="preserve"> サッポロHD</t>
  </si>
  <si>
    <t xml:space="preserve"> エコナックHD</t>
  </si>
  <si>
    <t xml:space="preserve"> enish</t>
  </si>
  <si>
    <t xml:space="preserve"> ジョルダン</t>
  </si>
  <si>
    <t xml:space="preserve"> フェイス</t>
  </si>
  <si>
    <t xml:space="preserve"> アンドール</t>
  </si>
  <si>
    <t xml:space="preserve"> ジャストシステ</t>
  </si>
  <si>
    <t xml:space="preserve"> エンビプロH</t>
  </si>
  <si>
    <t xml:space="preserve"> エルアイイエイチ</t>
  </si>
  <si>
    <t xml:space="preserve"> OSJBHD</t>
  </si>
  <si>
    <t xml:space="preserve"> フリュー</t>
  </si>
  <si>
    <t xml:space="preserve"> 酉島製</t>
  </si>
  <si>
    <t xml:space="preserve"> 木村化</t>
  </si>
  <si>
    <t xml:space="preserve"> ウェルビー</t>
  </si>
  <si>
    <t xml:space="preserve"> 星和電</t>
  </si>
  <si>
    <t xml:space="preserve"> AKIBA</t>
  </si>
  <si>
    <t xml:space="preserve"> テクノセブン</t>
  </si>
  <si>
    <t xml:space="preserve"> アイレックス</t>
  </si>
  <si>
    <t xml:space="preserve"> アクセスGHD</t>
  </si>
  <si>
    <t xml:space="preserve"> きらぼし</t>
  </si>
  <si>
    <t xml:space="preserve"> 九州ＦＧ</t>
  </si>
  <si>
    <t xml:space="preserve"> 東ボード</t>
  </si>
  <si>
    <t xml:space="preserve"> MUTOH-HD</t>
  </si>
  <si>
    <t xml:space="preserve"> Jトラスト</t>
  </si>
  <si>
    <t xml:space="preserve"> 誠建設</t>
  </si>
  <si>
    <t xml:space="preserve"> エヌジェイHD</t>
  </si>
  <si>
    <t xml:space="preserve"> 日建工</t>
  </si>
  <si>
    <t xml:space="preserve"> リリカラ</t>
  </si>
  <si>
    <t xml:space="preserve"> 平和紙</t>
  </si>
  <si>
    <t xml:space="preserve"> 太洋物</t>
  </si>
  <si>
    <t xml:space="preserve"> 大黒屋</t>
  </si>
  <si>
    <t xml:space="preserve"> アイビーシー</t>
  </si>
  <si>
    <t xml:space="preserve"> TATERU</t>
  </si>
  <si>
    <t xml:space="preserve"> クルーズ</t>
  </si>
  <si>
    <t xml:space="preserve"> ＮＪＳ</t>
  </si>
  <si>
    <t xml:space="preserve"> 極楽湯HD</t>
  </si>
  <si>
    <t xml:space="preserve"> 三光ＭＦ</t>
  </si>
  <si>
    <t xml:space="preserve"> ＡＰＣ</t>
  </si>
  <si>
    <t xml:space="preserve"> アズマハウス</t>
  </si>
  <si>
    <t xml:space="preserve"> INEST</t>
  </si>
  <si>
    <t xml:space="preserve"> RSTECH</t>
  </si>
  <si>
    <t xml:space="preserve"> クロスマーケG</t>
  </si>
  <si>
    <t xml:space="preserve"> イグニス</t>
  </si>
  <si>
    <t xml:space="preserve"> クラウドワクス</t>
  </si>
  <si>
    <t xml:space="preserve"> セグエ</t>
  </si>
  <si>
    <t xml:space="preserve"> 日理化</t>
  </si>
  <si>
    <t xml:space="preserve"> SAMURAI</t>
  </si>
  <si>
    <t xml:space="preserve"> コスモエネHD</t>
  </si>
  <si>
    <t xml:space="preserve"> フジマック</t>
  </si>
  <si>
    <t xml:space="preserve"> ＪＳＳ</t>
  </si>
  <si>
    <t xml:space="preserve"> レアジョブ</t>
  </si>
  <si>
    <t xml:space="preserve"> AppBank</t>
  </si>
  <si>
    <t xml:space="preserve"> LITALICO</t>
  </si>
  <si>
    <t xml:space="preserve"> オカタアイヨン</t>
  </si>
  <si>
    <t xml:space="preserve"> キャリアインデ</t>
  </si>
  <si>
    <t xml:space="preserve"> ミダック</t>
  </si>
  <si>
    <t xml:space="preserve"> マブチ</t>
  </si>
  <si>
    <t xml:space="preserve"> PCDEPOT</t>
  </si>
  <si>
    <t xml:space="preserve"> オーウエル</t>
  </si>
  <si>
    <t xml:space="preserve"> セコニック</t>
  </si>
  <si>
    <t xml:space="preserve"> 日本創発</t>
  </si>
  <si>
    <t xml:space="preserve"> カワセCS</t>
  </si>
  <si>
    <t xml:space="preserve"> 三谷商</t>
  </si>
  <si>
    <t xml:space="preserve"> 千趣会</t>
  </si>
  <si>
    <t xml:space="preserve"> フューチャーVC</t>
  </si>
  <si>
    <t xml:space="preserve"> ＧＦＡ</t>
  </si>
  <si>
    <t xml:space="preserve"> エリアクエスト</t>
  </si>
  <si>
    <t xml:space="preserve"> マミーマート</t>
  </si>
  <si>
    <t xml:space="preserve"> 日基礎</t>
  </si>
  <si>
    <t xml:space="preserve"> TOYOTIRE</t>
  </si>
  <si>
    <t xml:space="preserve"> ダイヤHD</t>
  </si>
  <si>
    <t xml:space="preserve"> トミタ</t>
  </si>
  <si>
    <t xml:space="preserve"> 太陽工機</t>
  </si>
  <si>
    <t xml:space="preserve"> 光通信</t>
  </si>
  <si>
    <t xml:space="preserve"> ADEKA</t>
  </si>
  <si>
    <t xml:space="preserve"> 大塚ＨＤ</t>
  </si>
  <si>
    <t>" 27</t>
  </si>
  <si>
    <t xml:space="preserve"> 旭コンクリ</t>
  </si>
  <si>
    <t xml:space="preserve"> バリューHR</t>
  </si>
  <si>
    <t xml:space="preserve"> スマートバリュ</t>
  </si>
  <si>
    <t xml:space="preserve"> ベリテ</t>
  </si>
  <si>
    <t xml:space="preserve"> ヤマウラ</t>
  </si>
  <si>
    <t xml:space="preserve"> サンユ建</t>
  </si>
  <si>
    <t xml:space="preserve"> ノムラシステム</t>
  </si>
  <si>
    <t xml:space="preserve"> ラサ工</t>
  </si>
  <si>
    <t xml:space="preserve"> DELTA-P</t>
  </si>
  <si>
    <t xml:space="preserve"> ニチリン</t>
  </si>
  <si>
    <t xml:space="preserve"> 日ヒューム</t>
  </si>
  <si>
    <t xml:space="preserve"> 小田原</t>
  </si>
  <si>
    <t xml:space="preserve"> 宮越ＨＤ</t>
  </si>
  <si>
    <t xml:space="preserve"> 抵抗器</t>
  </si>
  <si>
    <t xml:space="preserve"> 菊水化</t>
  </si>
  <si>
    <t xml:space="preserve"> 東ソワール</t>
  </si>
  <si>
    <t xml:space="preserve"> 東　映</t>
  </si>
  <si>
    <t xml:space="preserve"> 技研ＨＤ</t>
  </si>
  <si>
    <t xml:space="preserve"> 第一カッター</t>
  </si>
  <si>
    <t xml:space="preserve"> 常磐開発</t>
  </si>
  <si>
    <t xml:space="preserve"> アジアGTHD</t>
  </si>
  <si>
    <t xml:space="preserve"> ビルト工</t>
  </si>
  <si>
    <t xml:space="preserve"> ＪＡＣＲ</t>
  </si>
  <si>
    <t xml:space="preserve"> ビーネックスG</t>
  </si>
  <si>
    <t xml:space="preserve"> ＧＣＡ</t>
  </si>
  <si>
    <t xml:space="preserve"> アミタHD</t>
  </si>
  <si>
    <t xml:space="preserve"> グリコ</t>
  </si>
  <si>
    <t xml:space="preserve"> 山崎パン</t>
  </si>
  <si>
    <t xml:space="preserve"> 東北新社</t>
  </si>
  <si>
    <t xml:space="preserve"> ヒューマンHD</t>
  </si>
  <si>
    <t xml:space="preserve"> ツカダGHD</t>
  </si>
  <si>
    <t xml:space="preserve"> キリンHD</t>
  </si>
  <si>
    <t xml:space="preserve"> 夢　隊</t>
  </si>
  <si>
    <t xml:space="preserve"> 久　世</t>
  </si>
  <si>
    <t xml:space="preserve"> フジオフード</t>
  </si>
  <si>
    <t xml:space="preserve"> アップル</t>
  </si>
  <si>
    <t xml:space="preserve"> プリメックス</t>
  </si>
  <si>
    <t xml:space="preserve"> 日東ベスト</t>
  </si>
  <si>
    <t xml:space="preserve"> 仙波糖化</t>
  </si>
  <si>
    <t xml:space="preserve"> SREHD</t>
  </si>
  <si>
    <t xml:space="preserve"> アプライド</t>
  </si>
  <si>
    <t xml:space="preserve"> セキュアヴェイ</t>
  </si>
  <si>
    <t xml:space="preserve"> あいＨＤ</t>
  </si>
  <si>
    <t xml:space="preserve"> オーシャン</t>
  </si>
  <si>
    <t xml:space="preserve"> マーチャント</t>
  </si>
  <si>
    <t xml:space="preserve"> セントラル総</t>
  </si>
  <si>
    <t xml:space="preserve"> オープンハウス</t>
  </si>
  <si>
    <t xml:space="preserve"> ムゲンエステト</t>
  </si>
  <si>
    <t xml:space="preserve"> AMBITION</t>
  </si>
  <si>
    <t xml:space="preserve"> 帝繊維</t>
  </si>
  <si>
    <t xml:space="preserve"> アルファＧ</t>
  </si>
  <si>
    <t xml:space="preserve"> ワイエスフード</t>
  </si>
  <si>
    <t xml:space="preserve"> タイセイ</t>
  </si>
  <si>
    <t xml:space="preserve"> 内外テック</t>
  </si>
  <si>
    <t xml:space="preserve"> コスモ・バイオ</t>
  </si>
  <si>
    <t xml:space="preserve"> CREロジ</t>
  </si>
  <si>
    <t xml:space="preserve"> マリオン</t>
  </si>
  <si>
    <t xml:space="preserve"> プロスペクト</t>
  </si>
  <si>
    <t xml:space="preserve"> エムアップ</t>
  </si>
  <si>
    <t xml:space="preserve"> じげん</t>
  </si>
  <si>
    <t xml:space="preserve"> ホットリンク</t>
  </si>
  <si>
    <t xml:space="preserve"> リアルワールド</t>
  </si>
  <si>
    <t xml:space="preserve"> オプティム</t>
  </si>
  <si>
    <t xml:space="preserve"> セレス</t>
  </si>
  <si>
    <t xml:space="preserve"> インタトレード</t>
  </si>
  <si>
    <t xml:space="preserve"> フライトHD</t>
  </si>
  <si>
    <t xml:space="preserve"> REMIX</t>
  </si>
  <si>
    <t xml:space="preserve"> アステリア</t>
  </si>
  <si>
    <t xml:space="preserve"> ユビキタスAI</t>
  </si>
  <si>
    <t xml:space="preserve"> Aiming</t>
  </si>
  <si>
    <t xml:space="preserve"> アイリッジ</t>
  </si>
  <si>
    <t xml:space="preserve"> マイネット</t>
  </si>
  <si>
    <t xml:space="preserve"> シルバエッグ</t>
  </si>
  <si>
    <t xml:space="preserve"> ＣＡＰ</t>
  </si>
  <si>
    <t xml:space="preserve"> ビーグリー</t>
  </si>
  <si>
    <t xml:space="preserve"> オ　ロ</t>
  </si>
  <si>
    <t xml:space="preserve"> エコモット</t>
  </si>
  <si>
    <t xml:space="preserve"> ナレッジスイト</t>
  </si>
  <si>
    <t xml:space="preserve"> 関電化</t>
  </si>
  <si>
    <t xml:space="preserve"> チタン工</t>
  </si>
  <si>
    <t xml:space="preserve"> 大倉工</t>
  </si>
  <si>
    <t xml:space="preserve"> ＵＦＨＤ</t>
  </si>
  <si>
    <t xml:space="preserve"> レッグス</t>
  </si>
  <si>
    <t xml:space="preserve"> イーソル</t>
  </si>
  <si>
    <t xml:space="preserve"> リビンＴ</t>
  </si>
  <si>
    <t xml:space="preserve"> フリー</t>
  </si>
  <si>
    <t xml:space="preserve"> メドレー</t>
  </si>
  <si>
    <t xml:space="preserve"> 日医工</t>
  </si>
  <si>
    <t xml:space="preserve"> 沢井製薬</t>
  </si>
  <si>
    <t xml:space="preserve"> ナノキャリア</t>
  </si>
  <si>
    <t xml:space="preserve"> ラクオリア</t>
  </si>
  <si>
    <t xml:space="preserve"> ブライトパス</t>
  </si>
  <si>
    <t xml:space="preserve"> サカタインクス</t>
  </si>
  <si>
    <t xml:space="preserve"> ダイオーズ</t>
  </si>
  <si>
    <t xml:space="preserve"> ニッパンR</t>
  </si>
  <si>
    <t xml:space="preserve"> CACHD</t>
  </si>
  <si>
    <t xml:space="preserve"> ぱ　ど</t>
  </si>
  <si>
    <t xml:space="preserve"> ポーラオルHD</t>
  </si>
  <si>
    <t xml:space="preserve"> 日精蝋</t>
  </si>
  <si>
    <t xml:space="preserve"> ベルテクス</t>
  </si>
  <si>
    <t xml:space="preserve"> ダントーHD</t>
  </si>
  <si>
    <t xml:space="preserve"> イボキン</t>
  </si>
  <si>
    <t xml:space="preserve"> 滝上工</t>
  </si>
  <si>
    <t xml:space="preserve"> オーネックス</t>
  </si>
  <si>
    <t xml:space="preserve"> リブセンス</t>
  </si>
  <si>
    <t xml:space="preserve"> トレンダーズ</t>
  </si>
  <si>
    <t xml:space="preserve"> ＩＢＪ</t>
  </si>
  <si>
    <t xml:space="preserve"> フリークアウト</t>
  </si>
  <si>
    <t xml:space="preserve"> ソディック</t>
  </si>
  <si>
    <t xml:space="preserve"> 日本郵政</t>
  </si>
  <si>
    <t xml:space="preserve"> パートナーA</t>
  </si>
  <si>
    <t xml:space="preserve"> ＰＸＢ</t>
  </si>
  <si>
    <t xml:space="preserve"> ＡＣＳＬ</t>
  </si>
  <si>
    <t xml:space="preserve"> 極東産機</t>
  </si>
  <si>
    <t xml:space="preserve"> タツモ</t>
  </si>
  <si>
    <t xml:space="preserve"> 井関農</t>
  </si>
  <si>
    <t xml:space="preserve"> シンニッタン</t>
  </si>
  <si>
    <t xml:space="preserve"> クボタ</t>
  </si>
  <si>
    <t xml:space="preserve"> フリージアマク</t>
  </si>
  <si>
    <t xml:space="preserve"> 日機装</t>
  </si>
  <si>
    <t xml:space="preserve"> リケン</t>
  </si>
  <si>
    <t xml:space="preserve"> ハマイ</t>
  </si>
  <si>
    <t xml:space="preserve"> リファインバス</t>
  </si>
  <si>
    <t xml:space="preserve"> オーケストラHD</t>
  </si>
  <si>
    <t xml:space="preserve"> ＩＩＦ</t>
  </si>
  <si>
    <t xml:space="preserve"> ツナグGHD</t>
  </si>
  <si>
    <t xml:space="preserve"> エスユーエス</t>
  </si>
  <si>
    <t xml:space="preserve"> HANATOUR</t>
  </si>
  <si>
    <t xml:space="preserve"> HUMANAHD</t>
  </si>
  <si>
    <t xml:space="preserve"> ライトアップ</t>
  </si>
  <si>
    <t xml:space="preserve"> UMCエレ</t>
  </si>
  <si>
    <t xml:space="preserve"> JALCO HD</t>
  </si>
  <si>
    <t xml:space="preserve"> 大日光</t>
  </si>
  <si>
    <t xml:space="preserve"> シライ電子</t>
  </si>
  <si>
    <t xml:space="preserve"> ズーム</t>
  </si>
  <si>
    <t xml:space="preserve"> テックポイント</t>
  </si>
  <si>
    <t xml:space="preserve"> ローランドDG</t>
  </si>
  <si>
    <t xml:space="preserve"> アライドHD</t>
  </si>
  <si>
    <t xml:space="preserve"> 堀場製</t>
  </si>
  <si>
    <t xml:space="preserve"> フェローテック</t>
  </si>
  <si>
    <t xml:space="preserve"> オプテックスG</t>
  </si>
  <si>
    <t xml:space="preserve"> 千代インテ</t>
  </si>
  <si>
    <t xml:space="preserve"> じもとHD</t>
  </si>
  <si>
    <t xml:space="preserve"> ゆうちょ</t>
  </si>
  <si>
    <t xml:space="preserve"> ユニバンス</t>
  </si>
  <si>
    <t xml:space="preserve"> 安　永</t>
  </si>
  <si>
    <t xml:space="preserve"> はるやま</t>
  </si>
  <si>
    <t xml:space="preserve"> 初穂商事</t>
  </si>
  <si>
    <t xml:space="preserve"> 三城ＨＤ</t>
  </si>
  <si>
    <t xml:space="preserve"> マルシェ</t>
  </si>
  <si>
    <t xml:space="preserve"> 大田花き</t>
  </si>
  <si>
    <t xml:space="preserve"> ヤマノHD</t>
  </si>
  <si>
    <t xml:space="preserve"> かんなん</t>
  </si>
  <si>
    <t xml:space="preserve"> ＰＳＳ</t>
  </si>
  <si>
    <t xml:space="preserve"> 東京精</t>
  </si>
  <si>
    <t xml:space="preserve"> サイバダイン</t>
  </si>
  <si>
    <t xml:space="preserve"> 平　山</t>
  </si>
  <si>
    <t xml:space="preserve"> シンシア</t>
  </si>
  <si>
    <t xml:space="preserve"> ＭＴＧ</t>
  </si>
  <si>
    <t xml:space="preserve"> アシックス</t>
  </si>
  <si>
    <t xml:space="preserve"> フジコピア</t>
  </si>
  <si>
    <t xml:space="preserve"> 菱鉛筆</t>
  </si>
  <si>
    <t xml:space="preserve"> クワザワ</t>
  </si>
  <si>
    <t xml:space="preserve"> スルガ銀</t>
  </si>
  <si>
    <t xml:space="preserve"> トモニHD</t>
  </si>
  <si>
    <t xml:space="preserve"> 岡藤ＨＤ</t>
  </si>
  <si>
    <t xml:space="preserve"> あかつき</t>
  </si>
  <si>
    <t xml:space="preserve"> Ｔ＆ＤHD</t>
  </si>
  <si>
    <t xml:space="preserve"> ＲＩＳＥ</t>
  </si>
  <si>
    <t xml:space="preserve"> レーサム</t>
  </si>
  <si>
    <t xml:space="preserve"> エリアリンク</t>
  </si>
  <si>
    <t xml:space="preserve"> 日本プラR</t>
  </si>
  <si>
    <t xml:space="preserve"> 鴻池運輸</t>
  </si>
  <si>
    <t xml:space="preserve"> オプティマス</t>
  </si>
  <si>
    <t xml:space="preserve"> ブティックス</t>
  </si>
  <si>
    <t xml:space="preserve"> アジア開発</t>
  </si>
  <si>
    <t xml:space="preserve"> サカイHD</t>
  </si>
  <si>
    <t xml:space="preserve"> 学研ＨＤ</t>
  </si>
  <si>
    <t xml:space="preserve"> 葉ガス</t>
  </si>
  <si>
    <t xml:space="preserve"> 建設技研</t>
  </si>
  <si>
    <t xml:space="preserve"> テアトル</t>
  </si>
  <si>
    <t xml:space="preserve"> アイエスビー</t>
  </si>
  <si>
    <t xml:space="preserve"> リニカル</t>
  </si>
  <si>
    <t xml:space="preserve"> 第一パン</t>
  </si>
  <si>
    <t xml:space="preserve"> ボーソー</t>
  </si>
  <si>
    <t xml:space="preserve"> 片　倉</t>
  </si>
  <si>
    <t xml:space="preserve"> ペッパー</t>
  </si>
  <si>
    <t xml:space="preserve"> ホットランド</t>
  </si>
  <si>
    <t xml:space="preserve"> フジタコーポ</t>
  </si>
  <si>
    <t xml:space="preserve"> アートスパーク</t>
  </si>
  <si>
    <t xml:space="preserve"> チエル</t>
  </si>
  <si>
    <t xml:space="preserve"> うるる</t>
  </si>
  <si>
    <t xml:space="preserve"> PKSHA</t>
  </si>
  <si>
    <t xml:space="preserve"> くふう</t>
  </si>
  <si>
    <t xml:space="preserve"> トライアイズ</t>
  </si>
  <si>
    <t xml:space="preserve"> スパンクリト</t>
  </si>
  <si>
    <t xml:space="preserve"> ＴＹＫ</t>
  </si>
  <si>
    <t xml:space="preserve"> 理コランダ</t>
  </si>
  <si>
    <t xml:space="preserve"> 大和重</t>
  </si>
  <si>
    <t xml:space="preserve"> S・サイエンス</t>
  </si>
  <si>
    <t xml:space="preserve"> 中西製作</t>
  </si>
  <si>
    <t xml:space="preserve"> インパクト</t>
  </si>
  <si>
    <t xml:space="preserve"> アライドアーキ</t>
  </si>
  <si>
    <t xml:space="preserve"> エンバイオHD</t>
  </si>
  <si>
    <t xml:space="preserve"> 妙　徳</t>
  </si>
  <si>
    <t xml:space="preserve"> ナビタス</t>
  </si>
  <si>
    <t xml:space="preserve"> エアーテック</t>
  </si>
  <si>
    <t xml:space="preserve"> 太平製</t>
  </si>
  <si>
    <t xml:space="preserve"> 船　場</t>
  </si>
  <si>
    <t xml:space="preserve"> ディエムソリュ</t>
  </si>
  <si>
    <t xml:space="preserve"> ｇｂＨＤ</t>
  </si>
  <si>
    <t xml:space="preserve"> 新コスモス</t>
  </si>
  <si>
    <t xml:space="preserve"> 多摩川HD</t>
  </si>
  <si>
    <t xml:space="preserve"> ソフィアHD</t>
  </si>
  <si>
    <t xml:space="preserve"> ＩＮＣ</t>
  </si>
  <si>
    <t xml:space="preserve"> テイン</t>
  </si>
  <si>
    <t xml:space="preserve"> 日アイエスケイ</t>
  </si>
  <si>
    <t xml:space="preserve"> ラオックス</t>
  </si>
  <si>
    <t xml:space="preserve"> 東京海上</t>
  </si>
  <si>
    <t xml:space="preserve"> フロンティアRE</t>
  </si>
  <si>
    <t xml:space="preserve"> 秩父鉄</t>
  </si>
  <si>
    <t xml:space="preserve"> 鈴与シンワ</t>
  </si>
  <si>
    <t xml:space="preserve"> アゴーラHG</t>
  </si>
  <si>
    <t xml:space="preserve"> 大日本コン</t>
  </si>
  <si>
    <t xml:space="preserve"> ひらまつ</t>
  </si>
  <si>
    <t xml:space="preserve"> キャリア</t>
  </si>
  <si>
    <t xml:space="preserve"> 19:00</t>
  </si>
  <si>
    <t xml:space="preserve"> Wismetac</t>
  </si>
  <si>
    <t xml:space="preserve"> ITbookHD</t>
  </si>
  <si>
    <t xml:space="preserve"> スペースVHD</t>
  </si>
  <si>
    <t xml:space="preserve"> FRONTEO</t>
  </si>
  <si>
    <t xml:space="preserve"> nms HD</t>
  </si>
  <si>
    <t xml:space="preserve"> 福留ハム</t>
  </si>
  <si>
    <t xml:space="preserve"> アウトソシング</t>
  </si>
  <si>
    <t xml:space="preserve"> 日本和装</t>
  </si>
  <si>
    <t xml:space="preserve"> マンダラケ</t>
  </si>
  <si>
    <t xml:space="preserve"> JCコムサ</t>
  </si>
  <si>
    <t xml:space="preserve"> ビ花壇</t>
  </si>
  <si>
    <t xml:space="preserve"> ハイパー</t>
  </si>
  <si>
    <t xml:space="preserve"> ユニゾHD</t>
  </si>
  <si>
    <t xml:space="preserve"> レカム</t>
  </si>
  <si>
    <t xml:space="preserve"> リネットJPN</t>
  </si>
  <si>
    <t xml:space="preserve"> オークファン</t>
  </si>
  <si>
    <t xml:space="preserve"> フォーシーズH</t>
  </si>
  <si>
    <t xml:space="preserve"> アエリア</t>
  </si>
  <si>
    <t xml:space="preserve"> ＤＤＳ</t>
  </si>
  <si>
    <t xml:space="preserve"> ＰＡＴＨ</t>
  </si>
  <si>
    <t xml:space="preserve"> ＺＵＵ</t>
  </si>
  <si>
    <t xml:space="preserve"> アルテリア</t>
  </si>
  <si>
    <t xml:space="preserve"> ユナイト&amp;グロ</t>
  </si>
  <si>
    <t xml:space="preserve"> カイオム</t>
  </si>
  <si>
    <t xml:space="preserve"> ストリムメディ</t>
  </si>
  <si>
    <t xml:space="preserve"> OATアグリオ</t>
  </si>
  <si>
    <t xml:space="preserve"> 昭和ＨＤ</t>
  </si>
  <si>
    <t xml:space="preserve"> ＭＲＴ</t>
  </si>
  <si>
    <t xml:space="preserve"> 土木管理</t>
  </si>
  <si>
    <t xml:space="preserve"> イワキポンプ</t>
  </si>
  <si>
    <t xml:space="preserve"> 明治機</t>
  </si>
  <si>
    <t xml:space="preserve"> ユニバーサル</t>
  </si>
  <si>
    <t xml:space="preserve"> みらいWK</t>
  </si>
  <si>
    <t xml:space="preserve"> 要興業</t>
  </si>
  <si>
    <t xml:space="preserve"> オンキヨー</t>
  </si>
  <si>
    <t xml:space="preserve"> CRGHD</t>
  </si>
  <si>
    <t xml:space="preserve"> カーメイト</t>
  </si>
  <si>
    <t xml:space="preserve"> 岡本硝子</t>
  </si>
  <si>
    <t xml:space="preserve"> イトーキ</t>
  </si>
  <si>
    <t xml:space="preserve"> ロイヤルHD</t>
  </si>
  <si>
    <t xml:space="preserve"> SOMPOHD</t>
  </si>
  <si>
    <t xml:space="preserve"> MS&amp;AD</t>
  </si>
  <si>
    <t xml:space="preserve"> エイシアンスター</t>
  </si>
  <si>
    <t xml:space="preserve"> 国際紙パ</t>
  </si>
  <si>
    <t xml:space="preserve"> 東京インフラ</t>
  </si>
  <si>
    <t xml:space="preserve"> ラックランド</t>
  </si>
  <si>
    <t xml:space="preserve"> 2/17</t>
  </si>
  <si>
    <t xml:space="preserve"> 洋インキHD</t>
  </si>
  <si>
    <t xml:space="preserve"> 清和中央</t>
  </si>
  <si>
    <t xml:space="preserve"> Jエクセレント</t>
  </si>
  <si>
    <t xml:space="preserve"> フィスコ</t>
  </si>
  <si>
    <t xml:space="preserve"> ブリヂストン</t>
  </si>
  <si>
    <t xml:space="preserve"> 2/18</t>
  </si>
  <si>
    <t xml:space="preserve"> 佐渡汽</t>
  </si>
  <si>
    <t xml:space="preserve"> マリモリート</t>
  </si>
  <si>
    <t xml:space="preserve"> さくら総</t>
  </si>
  <si>
    <t xml:space="preserve"> ＲＥＤ</t>
  </si>
  <si>
    <t xml:space="preserve"> ＪＨＤ</t>
  </si>
  <si>
    <t xml:space="preserve"> 日本リート</t>
  </si>
  <si>
    <t xml:space="preserve"> MidCity</t>
  </si>
  <si>
    <t xml:space="preserve"> ＩＮＶ</t>
  </si>
  <si>
    <t xml:space="preserve"> 4/10</t>
  </si>
  <si>
    <t xml:space="preserve"> 4/13</t>
  </si>
  <si>
    <t>日本製粉</t>
  </si>
  <si>
    <t>三洋工業</t>
  </si>
  <si>
    <t>ユニオンツール</t>
  </si>
  <si>
    <t>コジマ</t>
  </si>
  <si>
    <t>東洋証券</t>
  </si>
  <si>
    <t>646"</t>
  </si>
  <si>
    <t xml:space="preserve"> イオンFS</t>
  </si>
  <si>
    <t xml:space="preserve"> 3/19</t>
  </si>
  <si>
    <t xml:space="preserve"> 石井表記</t>
  </si>
  <si>
    <t xml:space="preserve"> 4/14</t>
  </si>
  <si>
    <t xml:space="preserve"> REVOLUTI</t>
  </si>
  <si>
    <t xml:space="preserve"> 04月下旬</t>
  </si>
  <si>
    <t>大氣社</t>
  </si>
  <si>
    <t>ネクステージ</t>
  </si>
  <si>
    <t>協和キリン</t>
  </si>
  <si>
    <t>スプリックス</t>
  </si>
  <si>
    <t>ジェイリース</t>
  </si>
  <si>
    <t>034"</t>
  </si>
  <si>
    <t>576"</t>
  </si>
  <si>
    <t>493"</t>
  </si>
  <si>
    <t xml:space="preserve"> 3/5</t>
  </si>
  <si>
    <t xml:space="preserve"> ラクーンHD</t>
  </si>
  <si>
    <t xml:space="preserve"> アスカネット</t>
  </si>
  <si>
    <t xml:space="preserve"> JESCO HD</t>
  </si>
  <si>
    <t xml:space="preserve"> キャンドゥ</t>
  </si>
  <si>
    <t>ツクイ</t>
  </si>
  <si>
    <t>ケンコーマヨネーズ</t>
  </si>
  <si>
    <t>ビューティガレージ</t>
  </si>
  <si>
    <t>日本毛織</t>
  </si>
  <si>
    <t>力の源ホールディングス</t>
  </si>
  <si>
    <t>日油</t>
  </si>
  <si>
    <t>アイダエンジニアリング</t>
  </si>
  <si>
    <t>北陸電気工業</t>
  </si>
  <si>
    <t>日本モーゲージサービス</t>
  </si>
  <si>
    <t>ＳＯＭＰＯホールディングス</t>
  </si>
  <si>
    <t>ブックオフグループホールディングス</t>
  </si>
  <si>
    <t>コネクシオ</t>
  </si>
  <si>
    <t>" 19</t>
  </si>
  <si>
    <t>249"</t>
  </si>
  <si>
    <t xml:space="preserve"> 16:40</t>
  </si>
  <si>
    <t xml:space="preserve"> 2/25</t>
  </si>
  <si>
    <t xml:space="preserve"> ファーマフーズ</t>
  </si>
  <si>
    <t xml:space="preserve"> トーエル</t>
  </si>
  <si>
    <t xml:space="preserve"> フリービット</t>
  </si>
  <si>
    <t xml:space="preserve"> 4/17</t>
  </si>
  <si>
    <t xml:space="preserve"> ノ　ダ</t>
  </si>
  <si>
    <t>片倉工業</t>
  </si>
  <si>
    <t>グッドコムアセット</t>
  </si>
  <si>
    <t>大王製紙</t>
  </si>
  <si>
    <t>ダイキン工業</t>
  </si>
  <si>
    <t>ツナググループ・ホールディングス</t>
  </si>
  <si>
    <t>アシックス</t>
  </si>
  <si>
    <t>だいこう証券ビジネス</t>
  </si>
  <si>
    <t>松屋フーズホールディングス</t>
  </si>
  <si>
    <t>" 42</t>
  </si>
  <si>
    <t xml:space="preserve"> シャープ</t>
  </si>
  <si>
    <t xml:space="preserve"> 共同紙</t>
  </si>
  <si>
    <t xml:space="preserve"> 洋埠頭</t>
  </si>
  <si>
    <t>280"</t>
  </si>
  <si>
    <t xml:space="preserve"> 神戸鋼</t>
  </si>
  <si>
    <t xml:space="preserve"> GMOメディア</t>
  </si>
  <si>
    <t xml:space="preserve"> 新東工</t>
  </si>
  <si>
    <t xml:space="preserve"> バンナムHD</t>
  </si>
  <si>
    <t xml:space="preserve"> ヤマダ電</t>
  </si>
  <si>
    <t xml:space="preserve"> ノザワ</t>
  </si>
  <si>
    <t xml:space="preserve"> 報国鉄</t>
  </si>
  <si>
    <t xml:space="preserve"> ＮＩＣ</t>
  </si>
  <si>
    <t xml:space="preserve"> SANKYO</t>
  </si>
  <si>
    <t xml:space="preserve"> ＯＫＩ</t>
  </si>
  <si>
    <t xml:space="preserve"> ホンダ</t>
  </si>
  <si>
    <t xml:space="preserve"> 共同印</t>
  </si>
  <si>
    <t xml:space="preserve"> サン・ライフHD</t>
  </si>
  <si>
    <t xml:space="preserve"> 東急レク</t>
  </si>
  <si>
    <t xml:space="preserve"> 新日建</t>
  </si>
  <si>
    <t xml:space="preserve"> アイフル</t>
  </si>
  <si>
    <t xml:space="preserve"> エスライン</t>
  </si>
  <si>
    <t xml:space="preserve"> ビーブレイク</t>
  </si>
  <si>
    <t xml:space="preserve"> 石川製</t>
  </si>
  <si>
    <t xml:space="preserve"> 昭和システム</t>
  </si>
  <si>
    <t xml:space="preserve"> ユニプレス</t>
  </si>
  <si>
    <t>286"</t>
  </si>
  <si>
    <t xml:space="preserve"> 東亜合成</t>
  </si>
  <si>
    <t xml:space="preserve"> 不二家</t>
  </si>
  <si>
    <t xml:space="preserve"> マクドナルド</t>
  </si>
  <si>
    <t xml:space="preserve"> グロバルリン</t>
  </si>
  <si>
    <t xml:space="preserve"> スノーピーク</t>
  </si>
  <si>
    <t xml:space="preserve"> ラ・アトレ</t>
  </si>
  <si>
    <t xml:space="preserve"> 一正蒲</t>
  </si>
  <si>
    <t xml:space="preserve"> ＥＡＪ</t>
  </si>
  <si>
    <t xml:space="preserve"> 日産自</t>
  </si>
  <si>
    <t xml:space="preserve"> 産車体</t>
  </si>
  <si>
    <t xml:space="preserve"> アクセルマーク</t>
  </si>
  <si>
    <t xml:space="preserve"> ワイヤレスG</t>
  </si>
  <si>
    <t xml:space="preserve"> 片倉コープ</t>
  </si>
  <si>
    <t xml:space="preserve"> ジーエヌアイ</t>
  </si>
  <si>
    <t xml:space="preserve"> フィールズ</t>
  </si>
  <si>
    <t xml:space="preserve"> 日本一Ｓ</t>
  </si>
  <si>
    <t xml:space="preserve"> Mipox</t>
  </si>
  <si>
    <t xml:space="preserve"> ピクセラ</t>
  </si>
  <si>
    <t xml:space="preserve"> 第一生命</t>
  </si>
  <si>
    <t xml:space="preserve"> ブロドリーフ</t>
  </si>
  <si>
    <t xml:space="preserve"> エアトリ</t>
  </si>
  <si>
    <t xml:space="preserve"> ＲＶＨ</t>
  </si>
  <si>
    <t xml:space="preserve"> トレンド</t>
  </si>
  <si>
    <t xml:space="preserve"> オハラ</t>
  </si>
  <si>
    <t>植木組</t>
  </si>
  <si>
    <t>エービーシー・マート</t>
  </si>
  <si>
    <t>北越コーポレーション</t>
  </si>
  <si>
    <t>東和薬品</t>
  </si>
  <si>
    <t>山陽特殊製鋼</t>
  </si>
  <si>
    <t>三菱電機</t>
  </si>
  <si>
    <t>テイ・エス　テック</t>
  </si>
  <si>
    <t>チヨダ</t>
  </si>
  <si>
    <t>ＪＫホールディングス</t>
  </si>
  <si>
    <t>バローホールディングス</t>
  </si>
  <si>
    <t>ベルク</t>
  </si>
  <si>
    <t>368"</t>
  </si>
  <si>
    <t>495"</t>
  </si>
  <si>
    <t>214"</t>
  </si>
  <si>
    <t>067"</t>
  </si>
  <si>
    <t>" 44</t>
  </si>
  <si>
    <t>055"</t>
  </si>
  <si>
    <t>402"</t>
  </si>
  <si>
    <t>" 33</t>
  </si>
  <si>
    <t>460"</t>
  </si>
  <si>
    <t>925"</t>
  </si>
  <si>
    <t>261"</t>
  </si>
  <si>
    <t xml:space="preserve"> エニグモ</t>
  </si>
  <si>
    <t xml:space="preserve"> 07月中旬</t>
  </si>
  <si>
    <t xml:space="preserve"> ＡＰＩ</t>
  </si>
  <si>
    <t>日本道路</t>
  </si>
  <si>
    <t>丸大食品</t>
  </si>
  <si>
    <t>ＪＰホールディングス</t>
  </si>
  <si>
    <t>ＲＳ　Ｔｅｃｈｎｏｌｏｇｉｅｓ</t>
  </si>
  <si>
    <t>ｅｎｉｓｈ</t>
  </si>
  <si>
    <t>ブイキューブ</t>
  </si>
  <si>
    <t>パーク２４</t>
  </si>
  <si>
    <t>トレンドマイクロ</t>
  </si>
  <si>
    <t>フジミインコーポレーテッド</t>
  </si>
  <si>
    <t>三十三フィナンシャルグループ</t>
  </si>
  <si>
    <t>ＪＳＰ</t>
  </si>
  <si>
    <t>アクシアル　リテイリング</t>
  </si>
  <si>
    <t>日本通運</t>
  </si>
  <si>
    <t>神奈川中央交通</t>
  </si>
  <si>
    <t>広島ガス</t>
  </si>
  <si>
    <t>日鉄物産</t>
  </si>
  <si>
    <t>アコム</t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</si>
  <si>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</si>
  <si>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</si>
  <si>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</si>
  <si>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</si>
  <si>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</si>
  <si>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</si>
  <si>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</si>
  <si>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</si>
  <si>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</si>
  <si>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</si>
  <si>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</si>
  <si>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</si>
  <si>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</si>
  <si>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</si>
  <si>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</si>
  <si>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</si>
  <si>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</si>
  <si>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</si>
  <si>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</si>
  <si>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</si>
  <si>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</si>
  <si>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</si>
  <si>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</si>
  <si>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</si>
  <si>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</si>
  <si>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</si>
  <si>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</si>
  <si>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</si>
  <si>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</si>
  <si>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</si>
  <si>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ガラス・土石製品</t>
  </si>
  <si>
    <t>SELL</t>
  </si>
  <si>
    <t>ＫＡＤＯＫＡＷＡ</t>
  </si>
  <si>
    <t>情報・通信業</t>
  </si>
  <si>
    <t>BUY</t>
  </si>
  <si>
    <t>レーザーテック</t>
  </si>
  <si>
    <t>電気機器</t>
  </si>
  <si>
    <t>その他金融業</t>
  </si>
  <si>
    <t>卸売業</t>
  </si>
  <si>
    <t>ＮＥＣネッツエスアイ</t>
  </si>
  <si>
    <t>精密機器</t>
  </si>
  <si>
    <t>建設業</t>
  </si>
  <si>
    <t>清水建設</t>
  </si>
  <si>
    <t>フジテック</t>
  </si>
  <si>
    <t>機械</t>
  </si>
  <si>
    <t>日立ハイテクノロジーズ</t>
  </si>
  <si>
    <t>サービス業</t>
  </si>
  <si>
    <t>非鉄金属</t>
  </si>
  <si>
    <t>ソニー</t>
  </si>
  <si>
    <t>輸送用機器</t>
  </si>
  <si>
    <t>デジタルガレージ</t>
  </si>
  <si>
    <t>エムスリー</t>
  </si>
  <si>
    <t>ジャストシステム</t>
  </si>
  <si>
    <t>不動産業</t>
  </si>
  <si>
    <t>医薬品</t>
  </si>
  <si>
    <t>その他製品</t>
  </si>
  <si>
    <t>化学</t>
  </si>
  <si>
    <t>小売業</t>
  </si>
  <si>
    <t>宝ホールディングス</t>
  </si>
  <si>
    <t>食料品</t>
  </si>
  <si>
    <t>不二製油グループ本社</t>
  </si>
  <si>
    <t>" 28</t>
  </si>
  <si>
    <t>021"</t>
  </si>
  <si>
    <t>030"</t>
  </si>
  <si>
    <t>263"</t>
  </si>
  <si>
    <t>007"</t>
  </si>
  <si>
    <t>612"</t>
  </si>
  <si>
    <t>305"</t>
  </si>
  <si>
    <t>001"</t>
  </si>
  <si>
    <t>008"</t>
  </si>
  <si>
    <t xml:space="preserve"> 2/28</t>
  </si>
  <si>
    <t xml:space="preserve"> 大和コン</t>
  </si>
  <si>
    <t xml:space="preserve"> モルフォ</t>
  </si>
  <si>
    <t xml:space="preserve"> ドーン</t>
  </si>
  <si>
    <t xml:space="preserve"> ワッツ</t>
  </si>
  <si>
    <t xml:space="preserve"> SHIFT</t>
  </si>
  <si>
    <t xml:space="preserve"> アイスタディ</t>
  </si>
  <si>
    <t>ＤＣＭホールディングス</t>
  </si>
  <si>
    <t>黒谷</t>
  </si>
  <si>
    <t>オープンハウス</t>
  </si>
  <si>
    <t>日本化薬</t>
  </si>
  <si>
    <t>プロトコーポレーション</t>
  </si>
  <si>
    <t>長府製作所</t>
  </si>
  <si>
    <t>パンチ工業</t>
  </si>
  <si>
    <t>日産自動車</t>
  </si>
  <si>
    <t>ＩＤＯＭ</t>
  </si>
  <si>
    <t>リズム時計工業</t>
  </si>
  <si>
    <t>東都水産</t>
  </si>
  <si>
    <t>高島屋</t>
  </si>
  <si>
    <t>パルコ</t>
  </si>
  <si>
    <t>大分銀行</t>
  </si>
  <si>
    <t>沖縄電力</t>
  </si>
  <si>
    <t>ＫＮＴ－ＣＴホールディングス</t>
  </si>
  <si>
    <t>○</t>
  </si>
  <si>
    <t>CHT</t>
  </si>
  <si>
    <t>MOR</t>
  </si>
  <si>
    <t>NEW</t>
  </si>
  <si>
    <t>三菱鉛筆</t>
  </si>
  <si>
    <t>小糸製作所</t>
  </si>
  <si>
    <t>伊藤忠テクノソリューションズ</t>
  </si>
  <si>
    <t>鉄鋼</t>
  </si>
  <si>
    <t>プレステージ・インターナショナル</t>
  </si>
  <si>
    <t>銀行業</t>
  </si>
  <si>
    <t>東北電力</t>
  </si>
  <si>
    <t>電気・ガス業</t>
  </si>
  <si>
    <t>エレコム</t>
  </si>
  <si>
    <t>東京電力ホールディングス</t>
  </si>
  <si>
    <t>820"</t>
  </si>
  <si>
    <t>092"</t>
  </si>
  <si>
    <t>293"</t>
  </si>
  <si>
    <t>059"</t>
  </si>
  <si>
    <t>122"</t>
  </si>
  <si>
    <t>076"</t>
  </si>
  <si>
    <t>773"</t>
  </si>
  <si>
    <t>011"</t>
  </si>
  <si>
    <t>073"</t>
  </si>
  <si>
    <t>688"</t>
  </si>
  <si>
    <t>926"</t>
  </si>
  <si>
    <t>873"</t>
  </si>
  <si>
    <t>297"</t>
  </si>
  <si>
    <t xml:space="preserve"> 3/10</t>
  </si>
  <si>
    <t xml:space="preserve"> 菱洋エレク</t>
  </si>
  <si>
    <t xml:space="preserve"> トーホー</t>
  </si>
  <si>
    <t xml:space="preserve"> ラクスル</t>
  </si>
  <si>
    <t xml:space="preserve"> ウインテスト</t>
  </si>
  <si>
    <t xml:space="preserve"> 日本ロジ</t>
  </si>
  <si>
    <t xml:space="preserve"> ツルハHD</t>
  </si>
  <si>
    <t xml:space="preserve"> サンバイオ</t>
  </si>
  <si>
    <t xml:space="preserve"> 東急ＲＥ</t>
  </si>
  <si>
    <t xml:space="preserve"> 4/6</t>
  </si>
  <si>
    <t xml:space="preserve"> トーセイ</t>
  </si>
  <si>
    <t xml:space="preserve"> 4/8</t>
  </si>
  <si>
    <t xml:space="preserve"> フェリシモ</t>
  </si>
  <si>
    <t xml:space="preserve"> ＵＵＵＭ</t>
  </si>
  <si>
    <t xml:space="preserve"> ジャステック</t>
  </si>
  <si>
    <t xml:space="preserve"> 7&amp;I-HD</t>
  </si>
  <si>
    <t xml:space="preserve"> 進　和</t>
  </si>
  <si>
    <t xml:space="preserve"> 大和オフィス</t>
  </si>
  <si>
    <t>住友電設</t>
  </si>
  <si>
    <t>くら寿司</t>
  </si>
  <si>
    <t>あらた</t>
  </si>
  <si>
    <t>パイプドＨＤ</t>
  </si>
  <si>
    <t>ニチバン</t>
  </si>
  <si>
    <t>日水製薬</t>
  </si>
  <si>
    <t>ゼリア新薬工業</t>
  </si>
  <si>
    <t>エイチワン</t>
  </si>
  <si>
    <t>グリーンズ</t>
  </si>
  <si>
    <t>ナカヨ</t>
  </si>
  <si>
    <t>鈴木</t>
  </si>
  <si>
    <t>めぶきフィナンシャルグループ</t>
  </si>
  <si>
    <t>エフテック</t>
  </si>
  <si>
    <t>ハイデイ日高</t>
  </si>
  <si>
    <t>ＭｒＭａｘＨＤ</t>
  </si>
  <si>
    <t>水戸証券</t>
  </si>
  <si>
    <t>イチネンホールディングス</t>
  </si>
  <si>
    <t>カプコン</t>
  </si>
  <si>
    <t>セコム</t>
  </si>
  <si>
    <t>ベネッセホールディングス</t>
  </si>
  <si>
    <t>アークランドサカモト</t>
  </si>
  <si>
    <t>956"</t>
  </si>
  <si>
    <t>506"</t>
  </si>
  <si>
    <t>208"</t>
  </si>
  <si>
    <t xml:space="preserve"> ザイン</t>
  </si>
  <si>
    <t xml:space="preserve"> テレ朝HD</t>
  </si>
  <si>
    <t>275"</t>
  </si>
  <si>
    <t xml:space="preserve"> NSSOL</t>
  </si>
  <si>
    <t xml:space="preserve"> EduLab</t>
  </si>
  <si>
    <t xml:space="preserve"> ニレコ</t>
  </si>
  <si>
    <t xml:space="preserve"> 宮崎銀</t>
  </si>
  <si>
    <t xml:space="preserve"> 第一商品</t>
  </si>
  <si>
    <t xml:space="preserve"> ＪＢＲ</t>
  </si>
  <si>
    <t xml:space="preserve"> ティアック</t>
  </si>
  <si>
    <t xml:space="preserve"> JIG-SAW</t>
  </si>
  <si>
    <t>483"</t>
  </si>
  <si>
    <t xml:space="preserve"> サンドラッグ</t>
  </si>
  <si>
    <t xml:space="preserve"> イチケン</t>
  </si>
  <si>
    <t xml:space="preserve"> ＧＤＯ</t>
  </si>
  <si>
    <t xml:space="preserve"> テーオーシー</t>
  </si>
  <si>
    <t xml:space="preserve"> エムジーホーム</t>
  </si>
  <si>
    <t xml:space="preserve"> イーエムネットJ</t>
  </si>
  <si>
    <t xml:space="preserve"> MRK HLD</t>
  </si>
  <si>
    <t xml:space="preserve"> 日伸銅</t>
  </si>
  <si>
    <t xml:space="preserve"> コカコーラBJH</t>
  </si>
  <si>
    <t xml:space="preserve"> 相模ゴム</t>
  </si>
  <si>
    <t xml:space="preserve"> 東海船</t>
  </si>
  <si>
    <t xml:space="preserve"> 日商開発</t>
  </si>
  <si>
    <t xml:space="preserve"> 林兼産</t>
  </si>
  <si>
    <t xml:space="preserve"> ALBERT</t>
  </si>
  <si>
    <t xml:space="preserve"> 出版貿</t>
  </si>
  <si>
    <t xml:space="preserve"> 富山銀</t>
  </si>
  <si>
    <t xml:space="preserve"> 和　心</t>
  </si>
  <si>
    <t xml:space="preserve"> アジア航</t>
  </si>
  <si>
    <t xml:space="preserve"> 日本ビルF</t>
  </si>
  <si>
    <t xml:space="preserve"> ミライアル</t>
  </si>
  <si>
    <t xml:space="preserve"> Ｃａｓａ</t>
  </si>
  <si>
    <t xml:space="preserve"> 3/26</t>
  </si>
  <si>
    <t xml:space="preserve"> オプトエレクト</t>
  </si>
  <si>
    <t xml:space="preserve"> 瑞  光</t>
  </si>
  <si>
    <t xml:space="preserve"> ベクトル</t>
  </si>
  <si>
    <t xml:space="preserve"> 4/23</t>
  </si>
  <si>
    <t xml:space="preserve"> ニューテック</t>
  </si>
  <si>
    <t>鹿島建設</t>
  </si>
  <si>
    <t>アイ・ケイ・ケイ</t>
  </si>
  <si>
    <t>アサヒグループホールディングス</t>
  </si>
  <si>
    <t>わらべや日洋ホールディングス</t>
  </si>
  <si>
    <t>芦森工業</t>
  </si>
  <si>
    <t>テクマトリックス</t>
  </si>
  <si>
    <t>日産化学</t>
  </si>
  <si>
    <t>セントラル硝子</t>
  </si>
  <si>
    <t>東京窯業</t>
  </si>
  <si>
    <t>日本高周波鋼業</t>
  </si>
  <si>
    <t>栗本鐵工所</t>
  </si>
  <si>
    <t>東洋シヤッター</t>
  </si>
  <si>
    <t>マルマエ</t>
  </si>
  <si>
    <t>サトーホールディングス</t>
  </si>
  <si>
    <t>レイズネクスト</t>
  </si>
  <si>
    <t>三櫻工業</t>
  </si>
  <si>
    <t>京三製作所</t>
  </si>
  <si>
    <t>理研計器</t>
  </si>
  <si>
    <t>ファミリーマート</t>
  </si>
  <si>
    <t>日本紙パルプ商事</t>
  </si>
  <si>
    <t>三愛石油</t>
  </si>
  <si>
    <t>サンリオ</t>
  </si>
  <si>
    <t>愛媛銀行</t>
  </si>
  <si>
    <t>住友不動産</t>
  </si>
  <si>
    <t>センコーグループホールディングス</t>
  </si>
  <si>
    <t>日本石油輸送</t>
  </si>
  <si>
    <t>キユーソー流通システム</t>
  </si>
  <si>
    <t>日本テレビホールディングス</t>
  </si>
  <si>
    <t>日立キャピタル</t>
  </si>
  <si>
    <t>ゆうちょ銀行</t>
  </si>
  <si>
    <t>兼松</t>
  </si>
  <si>
    <t>マルハニチロ</t>
  </si>
  <si>
    <t>水産・農林業</t>
  </si>
  <si>
    <t>ニッコンホールディングス</t>
  </si>
  <si>
    <t>陸運業</t>
  </si>
  <si>
    <t>ほくほくフィナンシャルグループ</t>
  </si>
  <si>
    <t>イズミ</t>
  </si>
  <si>
    <t>みずほフィナンシャルグループ</t>
  </si>
  <si>
    <t>日本空港ビルデング</t>
  </si>
  <si>
    <t>九州電力</t>
  </si>
  <si>
    <t>四国電力</t>
  </si>
  <si>
    <t>旭化成</t>
  </si>
  <si>
    <t>ゴム製品</t>
  </si>
  <si>
    <t>281"</t>
  </si>
  <si>
    <t>005"</t>
  </si>
  <si>
    <t>024"</t>
  </si>
  <si>
    <t>186"</t>
  </si>
  <si>
    <t>090"</t>
  </si>
  <si>
    <t>065"</t>
  </si>
  <si>
    <t>695"</t>
  </si>
  <si>
    <t>901"</t>
  </si>
  <si>
    <t>871"</t>
  </si>
  <si>
    <t>091"</t>
  </si>
  <si>
    <t>347"</t>
  </si>
  <si>
    <t>288"</t>
  </si>
  <si>
    <t>" 32</t>
  </si>
  <si>
    <t>378"</t>
  </si>
  <si>
    <t>839"</t>
  </si>
  <si>
    <t>174"</t>
  </si>
  <si>
    <t>661"</t>
  </si>
  <si>
    <t>" 66</t>
  </si>
  <si>
    <t>855"</t>
  </si>
  <si>
    <t>581"</t>
  </si>
  <si>
    <t>203"</t>
  </si>
  <si>
    <t>965"</t>
  </si>
  <si>
    <t>276"</t>
  </si>
  <si>
    <t>430"</t>
  </si>
  <si>
    <t>384"</t>
  </si>
  <si>
    <t>331"</t>
  </si>
  <si>
    <t>783"</t>
  </si>
  <si>
    <t>239"</t>
  </si>
  <si>
    <t>494"</t>
  </si>
  <si>
    <t>" 71</t>
  </si>
  <si>
    <t>478"</t>
  </si>
  <si>
    <t>964"</t>
  </si>
  <si>
    <t>004"</t>
  </si>
  <si>
    <t>095"</t>
  </si>
  <si>
    <t>769"</t>
  </si>
  <si>
    <t>301"</t>
  </si>
  <si>
    <t>578"</t>
  </si>
  <si>
    <t xml:space="preserve"> グッドコムA</t>
  </si>
  <si>
    <t xml:space="preserve"> ＡＤＲ</t>
  </si>
  <si>
    <t xml:space="preserve"> 神島化</t>
  </si>
  <si>
    <t xml:space="preserve"> 銚子丸</t>
  </si>
  <si>
    <t xml:space="preserve"> フルスピード</t>
  </si>
  <si>
    <t xml:space="preserve"> カイカ</t>
  </si>
  <si>
    <t xml:space="preserve"> ストリーム</t>
  </si>
  <si>
    <t xml:space="preserve"> ブシロード</t>
  </si>
  <si>
    <t xml:space="preserve"> マニー</t>
  </si>
  <si>
    <t xml:space="preserve"> ビットワンG</t>
  </si>
  <si>
    <t xml:space="preserve"> 4/30</t>
  </si>
  <si>
    <t xml:space="preserve"> 5/7</t>
  </si>
  <si>
    <t xml:space="preserve"> 02月下旬</t>
  </si>
  <si>
    <t xml:space="preserve"> はてな</t>
  </si>
  <si>
    <t xml:space="preserve"> 丸善CHI</t>
  </si>
  <si>
    <t>655"</t>
  </si>
  <si>
    <t xml:space="preserve"> いちご</t>
  </si>
  <si>
    <t xml:space="preserve"> ファンドクリG</t>
  </si>
  <si>
    <t xml:space="preserve"> 05月上旬</t>
  </si>
  <si>
    <t xml:space="preserve"> 05月中旬</t>
  </si>
  <si>
    <t>日本基礎技術</t>
  </si>
  <si>
    <t>日特建設</t>
  </si>
  <si>
    <t>日本電設工業</t>
  </si>
  <si>
    <t>システナ</t>
  </si>
  <si>
    <t>綜合警備保障</t>
  </si>
  <si>
    <t>バリューコマース</t>
  </si>
  <si>
    <t>日本たばこ産業</t>
  </si>
  <si>
    <t>ユニチカ</t>
  </si>
  <si>
    <t>ウエルシアホールディングス</t>
  </si>
  <si>
    <t>セーレン</t>
  </si>
  <si>
    <t>ホギメディカル</t>
  </si>
  <si>
    <t>ティーガイア</t>
  </si>
  <si>
    <t>シンクロ・フード</t>
  </si>
  <si>
    <t>日本触媒</t>
  </si>
  <si>
    <t>日本ゼオン</t>
  </si>
  <si>
    <t>インフォコム</t>
  </si>
  <si>
    <t>扶桑化学工業</t>
  </si>
  <si>
    <t>わかもと製薬</t>
  </si>
  <si>
    <t>富士製薬工業</t>
  </si>
  <si>
    <t>大塚ホールディングス</t>
  </si>
  <si>
    <t>日本特殊塗料</t>
  </si>
  <si>
    <t>早稲田アカデミー</t>
  </si>
  <si>
    <t>アルファシステムズ</t>
  </si>
  <si>
    <t>サイバーエージェント</t>
  </si>
  <si>
    <t>ＡＧＣ</t>
  </si>
  <si>
    <t>愛知製鋼</t>
  </si>
  <si>
    <t>アーレスティ</t>
  </si>
  <si>
    <t>東洋機械金属</t>
  </si>
  <si>
    <t>ホソカワミクロン</t>
  </si>
  <si>
    <t>ワイエイシイホールディングス</t>
  </si>
  <si>
    <t>クボタ</t>
  </si>
  <si>
    <t>椿本チエイン</t>
  </si>
  <si>
    <t>タダノ</t>
  </si>
  <si>
    <t>大和冷機工業</t>
  </si>
  <si>
    <t>キッツ</t>
  </si>
  <si>
    <t>安川電機</t>
  </si>
  <si>
    <t>ダブル・スコープ</t>
  </si>
  <si>
    <t>正興電機製作所</t>
  </si>
  <si>
    <t>電気興業</t>
  </si>
  <si>
    <t>ローランド　ディー．ジー．</t>
  </si>
  <si>
    <t>ユニデンホールディングス</t>
  </si>
  <si>
    <t>チノー</t>
  </si>
  <si>
    <t>メガチップス</t>
  </si>
  <si>
    <t>ＯＢＡＲＡ　ＧＲＯＵＰ</t>
  </si>
  <si>
    <t>イリソ電子工業</t>
  </si>
  <si>
    <t>小津産業</t>
  </si>
  <si>
    <t>ハピネット</t>
  </si>
  <si>
    <t>フジ・コーポレーション</t>
  </si>
  <si>
    <t>ダイトロン</t>
  </si>
  <si>
    <t>中本パックス</t>
  </si>
  <si>
    <t>小松ウオール工業</t>
  </si>
  <si>
    <t>キング</t>
  </si>
  <si>
    <t>ライフコーポレーション</t>
  </si>
  <si>
    <t>コメリ</t>
  </si>
  <si>
    <t>大垣共立銀行</t>
  </si>
  <si>
    <t>広島銀行</t>
  </si>
  <si>
    <t>オリックス</t>
  </si>
  <si>
    <t>ジャフコ</t>
  </si>
  <si>
    <t>東海東京フィナンシャル・ホールディングス</t>
  </si>
  <si>
    <t>いちよし証券</t>
  </si>
  <si>
    <t>東京海上ホールディングス</t>
  </si>
  <si>
    <t>三菱倉庫</t>
  </si>
  <si>
    <t>エイチ・アイ・エス</t>
  </si>
  <si>
    <t>エヌ・ティ・ティ・データ</t>
  </si>
  <si>
    <t>愛眼</t>
  </si>
  <si>
    <t>1/30 決算</t>
  </si>
  <si>
    <t>ヤフー</t>
  </si>
  <si>
    <t>興銀リース</t>
  </si>
  <si>
    <t>ショーボンドホールディングス</t>
  </si>
  <si>
    <t>保険業</t>
  </si>
  <si>
    <t>日本Ｍ＆Ａセンター</t>
  </si>
  <si>
    <t>ＴＩＳ</t>
  </si>
  <si>
    <t>スクウェア・エニックス・ホールディングス</t>
  </si>
  <si>
    <t>前田道路</t>
  </si>
  <si>
    <t>日本電気</t>
  </si>
  <si>
    <t>村田製作所</t>
  </si>
  <si>
    <t>日立製作所</t>
  </si>
  <si>
    <t>トヨタ紡織</t>
  </si>
  <si>
    <t>エーザイ</t>
  </si>
  <si>
    <t>証券、商品先物取引業</t>
  </si>
  <si>
    <t>アドバンテスト</t>
  </si>
  <si>
    <t>宇部興産</t>
  </si>
  <si>
    <t>昭和電工</t>
  </si>
  <si>
    <t>三井化学</t>
  </si>
  <si>
    <t>三菱ＵＦＪフィナンシャル・グループ</t>
  </si>
  <si>
    <t>ダイビル</t>
  </si>
  <si>
    <t>因幡電機産業</t>
  </si>
  <si>
    <t>大日本住友製薬</t>
  </si>
  <si>
    <t>大正製薬ホールディングス</t>
  </si>
  <si>
    <t>金属製品</t>
  </si>
  <si>
    <t>太平洋セメント</t>
  </si>
  <si>
    <t>乃村工藝社</t>
  </si>
  <si>
    <t>スシローグローバルホールディングス</t>
  </si>
  <si>
    <t>東京瓦斯</t>
  </si>
  <si>
    <t>ＳＧホールディングス</t>
  </si>
  <si>
    <t>イオンフィナンシャルサービス</t>
  </si>
  <si>
    <t>関西みらいフィナンシャルグループ</t>
  </si>
  <si>
    <t>ＴＫＣ</t>
  </si>
  <si>
    <t>ヤマハ発動機</t>
  </si>
  <si>
    <t>シチズン時計</t>
  </si>
  <si>
    <t>大林組</t>
  </si>
  <si>
    <t>全国保証</t>
  </si>
  <si>
    <t>ＤＴＳ</t>
  </si>
  <si>
    <t>電源開発</t>
  </si>
  <si>
    <t>鉱業</t>
  </si>
  <si>
    <t>ゼンリン</t>
  </si>
  <si>
    <t>セブン銀行</t>
  </si>
  <si>
    <t>三菱ケミカルホールディングス</t>
  </si>
  <si>
    <t>横浜ゴム</t>
  </si>
  <si>
    <t>パルプ・紙</t>
  </si>
  <si>
    <t>日本製紙</t>
  </si>
  <si>
    <t>三井住友フィナンシャルグループ</t>
  </si>
  <si>
    <t>大同特殊鋼</t>
  </si>
  <si>
    <t>日本製鋼所</t>
  </si>
  <si>
    <t>川崎重工業</t>
  </si>
  <si>
    <t>長瀬産業</t>
  </si>
  <si>
    <t>住友電気工業</t>
  </si>
  <si>
    <t>ＦＵＪＩ</t>
  </si>
  <si>
    <t>アズワン</t>
  </si>
  <si>
    <t>エス・エム・エス</t>
  </si>
  <si>
    <t>マブチモーター</t>
  </si>
  <si>
    <t>ベルシステム２４ホールディングス</t>
  </si>
  <si>
    <t>スギホールディングス</t>
  </si>
  <si>
    <t>国際石油開発帝石</t>
  </si>
  <si>
    <t>能美防災</t>
  </si>
  <si>
    <t>大阪瓦斯</t>
  </si>
  <si>
    <t>花王</t>
  </si>
  <si>
    <t>相鉄ホールディングス</t>
  </si>
  <si>
    <t>電通</t>
  </si>
  <si>
    <t>アズビル</t>
  </si>
  <si>
    <t>デンカ</t>
  </si>
  <si>
    <t>ＴＯＹＯ　ＴＩＲＥ</t>
  </si>
  <si>
    <t>牧野フライス製作所</t>
  </si>
  <si>
    <t>ＤＭＧ森精機</t>
  </si>
  <si>
    <t>川崎汽船</t>
  </si>
  <si>
    <t>海運業</t>
  </si>
  <si>
    <t>住友化学</t>
  </si>
  <si>
    <t>オーエスジー</t>
  </si>
  <si>
    <t>栗田工業</t>
  </si>
  <si>
    <t>ヤクルト本社</t>
  </si>
  <si>
    <t>日本特殊陶業</t>
  </si>
  <si>
    <t>オービックビジネスコンサルタント</t>
  </si>
  <si>
    <t>オークマ</t>
  </si>
  <si>
    <t>カネカ</t>
  </si>
  <si>
    <t>ニコン</t>
  </si>
  <si>
    <t>日揮</t>
  </si>
  <si>
    <t>第四北越フィナンシャルグループ</t>
  </si>
  <si>
    <t>日清製粉グループ本社</t>
  </si>
  <si>
    <t>豊田合成</t>
  </si>
  <si>
    <t>中部電力</t>
  </si>
  <si>
    <t>沖電気工業</t>
  </si>
  <si>
    <t>ブリヂストン</t>
  </si>
  <si>
    <t>持田製薬</t>
  </si>
  <si>
    <t>ＳＵＭＣＯ</t>
  </si>
  <si>
    <t>ルネサスエレクトロニクス</t>
  </si>
  <si>
    <t>Ｔ＆Ｄホールディングス</t>
  </si>
  <si>
    <t>ニチハ</t>
  </si>
  <si>
    <t>東急</t>
  </si>
  <si>
    <t>太陽ホールディングス</t>
  </si>
  <si>
    <t>住友重機械工業</t>
  </si>
  <si>
    <t>日本航空</t>
  </si>
  <si>
    <t>空運業</t>
  </si>
  <si>
    <t>ＤＩＣ</t>
  </si>
  <si>
    <t>出光興産</t>
  </si>
  <si>
    <t>石油・石炭製品</t>
  </si>
  <si>
    <t>ＭｏｎｏｔａＲＯ</t>
  </si>
  <si>
    <t>アウトソーシング</t>
  </si>
  <si>
    <t>キョーリン製薬ホールディングス</t>
  </si>
  <si>
    <t>ハウス食品グループ本社</t>
  </si>
  <si>
    <t>森永乳業</t>
  </si>
  <si>
    <t>ＬＩＮＥ</t>
  </si>
  <si>
    <t>第一三共</t>
  </si>
  <si>
    <t>ドトール・日レスホールディングス</t>
  </si>
  <si>
    <t>イオンモール</t>
  </si>
  <si>
    <t>マニー</t>
  </si>
  <si>
    <t>武田薬品工業</t>
  </si>
  <si>
    <t>スルガ銀行</t>
  </si>
  <si>
    <t>クミアイ化学工業</t>
  </si>
  <si>
    <t>住友金属鉱山</t>
  </si>
  <si>
    <t>繊維製品</t>
  </si>
  <si>
    <t>セガサミーホールディングス</t>
  </si>
  <si>
    <t>トクヤマ</t>
  </si>
  <si>
    <t>日本電気硝子</t>
  </si>
  <si>
    <t>ポーラ・オルビスホールディングス</t>
  </si>
  <si>
    <t>古河電気工業</t>
  </si>
  <si>
    <t>オリエントコーポレーション</t>
  </si>
  <si>
    <t>東洋紡</t>
  </si>
  <si>
    <t>ニプロ</t>
  </si>
  <si>
    <t>参天製薬</t>
  </si>
  <si>
    <t>北海道電力</t>
  </si>
  <si>
    <t>東芝プラントシステム</t>
  </si>
  <si>
    <t>東ソー</t>
  </si>
  <si>
    <t>アイフル</t>
  </si>
  <si>
    <t>双日</t>
  </si>
  <si>
    <t>ジェイ　エフ　イー　ホールディングス</t>
  </si>
  <si>
    <t>ガンホー・オンライン・エンターテイメント</t>
  </si>
  <si>
    <t>1Y</t>
    <phoneticPr fontId="1" type="noConversion"/>
  </si>
  <si>
    <t>仕掛けタイミング（σ）</t>
    <phoneticPr fontId="1" type="noConversion"/>
  </si>
  <si>
    <t>ミング（σ）反転</t>
    <rPh sb="6" eb="8">
      <t>ﾊﾝﾃﾝ</t>
    </rPh>
    <phoneticPr fontId="1" type="noConversion"/>
  </si>
  <si>
    <t>Y/N</t>
    <phoneticPr fontId="1" type="noConversion"/>
  </si>
  <si>
    <t>Y</t>
    <phoneticPr fontId="1" type="noConversion"/>
  </si>
  <si>
    <t>CORR
1Y</t>
    <phoneticPr fontId="1" type="noConversion"/>
  </si>
  <si>
    <t>相関係数(1Y)</t>
    <phoneticPr fontId="1" type="noConversion"/>
  </si>
  <si>
    <t>Coint(1Y)</t>
    <phoneticPr fontId="1" type="noConversion"/>
  </si>
  <si>
    <t>Coint(3M)</t>
    <phoneticPr fontId="1" type="noConversion"/>
  </si>
  <si>
    <t>相関係数(3M)</t>
    <phoneticPr fontId="1" type="noConversion"/>
  </si>
  <si>
    <t>1Y</t>
    <phoneticPr fontId="1" type="noConversion"/>
  </si>
  <si>
    <t>警告</t>
    <rPh sb="0" eb="2">
      <t>ｹｲｺｸ</t>
    </rPh>
    <phoneticPr fontId="1" type="noConversion"/>
  </si>
  <si>
    <t>決算日＜現在日+Max Open Days</t>
    <rPh sb="0" eb="2">
      <t>ｹｯｻﾝ</t>
    </rPh>
    <rPh sb="2" eb="3">
      <t>ﾋﾞ</t>
    </rPh>
    <rPh sb="4" eb="6">
      <t>ｹﾞﾝｻﾞｲ</t>
    </rPh>
    <rPh sb="6" eb="7">
      <t>ﾋﾞ</t>
    </rPh>
    <phoneticPr fontId="1" type="noConversion"/>
  </si>
  <si>
    <t>OPEN_8242</t>
  </si>
  <si>
    <t>CLOSE_8242</t>
  </si>
  <si>
    <t>OPEN_9507</t>
  </si>
  <si>
    <t>CLOSE_9507</t>
  </si>
  <si>
    <t>sell(9507)</t>
  </si>
  <si>
    <t>buy(8242)</t>
  </si>
  <si>
    <t>797"</t>
  </si>
  <si>
    <t>170"</t>
  </si>
  <si>
    <t>824"</t>
  </si>
  <si>
    <t>862"</t>
  </si>
  <si>
    <t>195"</t>
  </si>
  <si>
    <t xml:space="preserve"> ネポン</t>
  </si>
  <si>
    <t>788"</t>
  </si>
  <si>
    <t>165"</t>
  </si>
  <si>
    <t>652"</t>
  </si>
  <si>
    <t>" 98</t>
  </si>
  <si>
    <t>366"</t>
  </si>
  <si>
    <t>555"</t>
  </si>
  <si>
    <t>279"</t>
  </si>
  <si>
    <t>991"</t>
  </si>
  <si>
    <t>098"</t>
  </si>
  <si>
    <t>745"</t>
  </si>
  <si>
    <t>075"</t>
  </si>
  <si>
    <t>888"</t>
  </si>
  <si>
    <t xml:space="preserve"> 井村屋Ｇ</t>
  </si>
  <si>
    <t>468"</t>
  </si>
  <si>
    <t>216"</t>
  </si>
  <si>
    <t>219"</t>
  </si>
  <si>
    <t>620"</t>
  </si>
  <si>
    <t>405"</t>
  </si>
  <si>
    <t>278"</t>
  </si>
  <si>
    <t xml:space="preserve"> FUJIKOH</t>
  </si>
  <si>
    <t>040"</t>
  </si>
  <si>
    <t xml:space="preserve"> GMO TECH</t>
  </si>
  <si>
    <t>387"</t>
  </si>
  <si>
    <t>" 108</t>
  </si>
  <si>
    <t>325"</t>
  </si>
  <si>
    <t>083"</t>
  </si>
  <si>
    <t>666"</t>
  </si>
  <si>
    <t>977"</t>
  </si>
  <si>
    <t>902"</t>
  </si>
  <si>
    <t>676"</t>
  </si>
  <si>
    <t xml:space="preserve"> 太平電</t>
  </si>
  <si>
    <t>530"</t>
  </si>
  <si>
    <t xml:space="preserve"> 丸尾カル</t>
  </si>
  <si>
    <t>711"</t>
  </si>
  <si>
    <t>840"</t>
  </si>
  <si>
    <t>615"</t>
  </si>
  <si>
    <t>403"</t>
  </si>
  <si>
    <t>020"</t>
  </si>
  <si>
    <t>042"</t>
  </si>
  <si>
    <t xml:space="preserve"> アテクト</t>
  </si>
  <si>
    <t xml:space="preserve"> ワットマン</t>
  </si>
  <si>
    <t>832"</t>
  </si>
  <si>
    <t>690"</t>
  </si>
  <si>
    <t>486"</t>
  </si>
  <si>
    <t>759"</t>
  </si>
  <si>
    <t>756"</t>
  </si>
  <si>
    <t xml:space="preserve"> NEW ART</t>
  </si>
  <si>
    <t>938"</t>
  </si>
  <si>
    <t>451"</t>
  </si>
  <si>
    <t>586"</t>
  </si>
  <si>
    <t>476"</t>
  </si>
  <si>
    <t>828"</t>
  </si>
  <si>
    <t>238"</t>
  </si>
  <si>
    <t xml:space="preserve"> 大日印</t>
  </si>
  <si>
    <t>072"</t>
  </si>
  <si>
    <t>" 94</t>
  </si>
  <si>
    <t>265"</t>
  </si>
  <si>
    <t>246"</t>
  </si>
  <si>
    <t>138"</t>
  </si>
  <si>
    <t>595"</t>
  </si>
  <si>
    <t>945"</t>
  </si>
  <si>
    <t xml:space="preserve"> APLIX</t>
  </si>
  <si>
    <t>490"</t>
  </si>
  <si>
    <t>257"</t>
  </si>
  <si>
    <t>587"</t>
  </si>
  <si>
    <t>181"</t>
  </si>
  <si>
    <t>141"</t>
  </si>
  <si>
    <t>780"</t>
  </si>
  <si>
    <t xml:space="preserve"> 児玉化</t>
  </si>
  <si>
    <t>994"</t>
  </si>
  <si>
    <t>720"</t>
  </si>
  <si>
    <t>038"</t>
  </si>
  <si>
    <t xml:space="preserve"> セーラー</t>
  </si>
  <si>
    <t>739"</t>
  </si>
  <si>
    <t xml:space="preserve"> フォーサイド</t>
  </si>
  <si>
    <t>269"</t>
  </si>
  <si>
    <t xml:space="preserve"> ユニカフェ</t>
  </si>
  <si>
    <t>899"</t>
  </si>
  <si>
    <t xml:space="preserve"> データSEC</t>
  </si>
  <si>
    <t xml:space="preserve"> 小僧寿し</t>
  </si>
  <si>
    <t>094"</t>
  </si>
  <si>
    <t>262"</t>
  </si>
  <si>
    <t xml:space="preserve"> 2/21</t>
  </si>
  <si>
    <t xml:space="preserve"> 3/4</t>
  </si>
  <si>
    <t xml:space="preserve"> アインHD</t>
  </si>
  <si>
    <t xml:space="preserve"> アセンテック</t>
  </si>
  <si>
    <t xml:space="preserve"> ポールHD</t>
  </si>
  <si>
    <t xml:space="preserve"> ヤーマン</t>
  </si>
  <si>
    <t xml:space="preserve"> オービス</t>
  </si>
  <si>
    <t xml:space="preserve"> ネクスＧ</t>
  </si>
  <si>
    <t xml:space="preserve"> 4/28</t>
  </si>
  <si>
    <t xml:space="preserve"> 5/8</t>
  </si>
  <si>
    <t xml:space="preserve"> 5/15</t>
  </si>
  <si>
    <t>381"</t>
  </si>
  <si>
    <t>826"</t>
  </si>
  <si>
    <t>570"</t>
  </si>
  <si>
    <t>525"</t>
  </si>
  <si>
    <t>大末建設</t>
  </si>
  <si>
    <t>大東建託</t>
  </si>
  <si>
    <t>巴コーポレーション</t>
  </si>
  <si>
    <t>きんでん</t>
  </si>
  <si>
    <t>日揮ホールディングス</t>
  </si>
  <si>
    <t>亀田製菓</t>
  </si>
  <si>
    <t>ＳＢＳホールディングス</t>
  </si>
  <si>
    <t>エスプール</t>
  </si>
  <si>
    <t>Ｊ－オイルミルズ</t>
  </si>
  <si>
    <t>一正蒲鉾</t>
  </si>
  <si>
    <t>ビックカメラ</t>
  </si>
  <si>
    <t>あい　ホールディングス</t>
  </si>
  <si>
    <t>マクニカ・富士エレホールディングス</t>
  </si>
  <si>
    <t>日本商業開発</t>
  </si>
  <si>
    <t>クラレ</t>
  </si>
  <si>
    <t>中越パルプ工業</t>
  </si>
  <si>
    <t>東亞合成</t>
  </si>
  <si>
    <t>信越化学工業</t>
  </si>
  <si>
    <t>四国化成工業</t>
  </si>
  <si>
    <t>ＥＰＳホールディングス</t>
  </si>
  <si>
    <t>野村総合研究所</t>
  </si>
  <si>
    <t>サカタインクス</t>
  </si>
  <si>
    <t>日本オラクル</t>
  </si>
  <si>
    <t>住友理工</t>
  </si>
  <si>
    <t>モリ工業</t>
  </si>
  <si>
    <t>日本精線</t>
  </si>
  <si>
    <t>ユニプレス</t>
  </si>
  <si>
    <t>パイオラックス</t>
  </si>
  <si>
    <t>アマダホールディングス</t>
  </si>
  <si>
    <t>酒井重工業</t>
  </si>
  <si>
    <t>ＳＡＮＫＹＯ</t>
  </si>
  <si>
    <t>マースグループホールディングス</t>
  </si>
  <si>
    <t>竹内製作所</t>
  </si>
  <si>
    <t>グローリー</t>
  </si>
  <si>
    <t>富士電機</t>
  </si>
  <si>
    <t>山洋電気</t>
  </si>
  <si>
    <t>横河電機</t>
  </si>
  <si>
    <t>第一興商</t>
  </si>
  <si>
    <t>ワタミ</t>
  </si>
  <si>
    <t>ゼンショーホールディングス</t>
  </si>
  <si>
    <t>島津製作所</t>
  </si>
  <si>
    <t>ＪＭＳ</t>
  </si>
  <si>
    <t>大日本印刷</t>
  </si>
  <si>
    <t>ヤマハ</t>
  </si>
  <si>
    <t>オカムラ</t>
  </si>
  <si>
    <t>伊藤忠商事</t>
  </si>
  <si>
    <t>フルサト工業</t>
  </si>
  <si>
    <t>立花エレテック</t>
  </si>
  <si>
    <t>日本瓦斯</t>
  </si>
  <si>
    <t>ＡＯＫＩホールディングス</t>
  </si>
  <si>
    <t>ＰＡＬＴＡＣ</t>
  </si>
  <si>
    <t>あおぞら銀行</t>
  </si>
  <si>
    <t>東北銀行</t>
  </si>
  <si>
    <t>百五銀行</t>
  </si>
  <si>
    <t>山陰合同銀行</t>
  </si>
  <si>
    <t>佐賀銀行</t>
  </si>
  <si>
    <t>リコーリース</t>
  </si>
  <si>
    <t>丸三証券</t>
  </si>
  <si>
    <t>東祥</t>
  </si>
  <si>
    <t>京成電鉄</t>
  </si>
  <si>
    <t>日新</t>
  </si>
  <si>
    <t>ＡＮＡホールディングス</t>
  </si>
  <si>
    <t>丹青社</t>
  </si>
  <si>
    <t>大庄</t>
  </si>
  <si>
    <t>3/6/5</t>
  </si>
  <si>
    <t>2/2/12</t>
  </si>
  <si>
    <t>制度</t>
    <phoneticPr fontId="1" type="noConversion"/>
  </si>
  <si>
    <t>OVER MAX DAY</t>
    <phoneticPr fontId="1" type="noConversion"/>
  </si>
  <si>
    <t>History</t>
    <phoneticPr fontId="1" type="noConversion"/>
  </si>
  <si>
    <t>日清紡ホールディングス</t>
    <phoneticPr fontId="1" type="noConversion"/>
  </si>
  <si>
    <t>トヨタ紡織</t>
    <phoneticPr fontId="1" type="noConversion"/>
  </si>
  <si>
    <t>OPEN_3105</t>
  </si>
  <si>
    <t>CLOSE_3105</t>
  </si>
  <si>
    <t>OPEN_3116</t>
  </si>
  <si>
    <t>CLOSE_3116</t>
  </si>
  <si>
    <t>sell(3105)</t>
  </si>
  <si>
    <t>buy(3116)</t>
  </si>
  <si>
    <t>日本ライフライン</t>
  </si>
  <si>
    <t>神戸製鋼所</t>
  </si>
  <si>
    <t>トランス・コスモス</t>
  </si>
  <si>
    <t>三井金属鉱業</t>
  </si>
  <si>
    <t>マンダム</t>
  </si>
  <si>
    <t>ＪＸＴＧホールディングス</t>
  </si>
  <si>
    <t>日本製鉄</t>
  </si>
  <si>
    <t>三菱商事</t>
  </si>
  <si>
    <t>577"</t>
  </si>
  <si>
    <t>641"</t>
  </si>
  <si>
    <t>776"</t>
  </si>
  <si>
    <t>057"</t>
  </si>
  <si>
    <t>121"</t>
  </si>
  <si>
    <t>877"</t>
  </si>
  <si>
    <t>703"</t>
  </si>
  <si>
    <t>345"</t>
  </si>
  <si>
    <t>" 41</t>
  </si>
  <si>
    <t>939"</t>
  </si>
  <si>
    <t>606"</t>
  </si>
  <si>
    <t>992"</t>
  </si>
  <si>
    <t>150"</t>
  </si>
  <si>
    <t>712"</t>
  </si>
  <si>
    <t>462"</t>
  </si>
  <si>
    <t>909"</t>
  </si>
  <si>
    <t>333"</t>
  </si>
  <si>
    <t>583"</t>
  </si>
  <si>
    <t>557"</t>
  </si>
  <si>
    <t>725"</t>
  </si>
  <si>
    <t>226"</t>
  </si>
  <si>
    <t>536"</t>
  </si>
  <si>
    <t>085"</t>
  </si>
  <si>
    <t>017"</t>
  </si>
  <si>
    <t>015"</t>
  </si>
  <si>
    <t>458"</t>
  </si>
  <si>
    <t>" 76</t>
  </si>
  <si>
    <t>898"</t>
  </si>
  <si>
    <t>896"</t>
  </si>
  <si>
    <t>653"</t>
  </si>
  <si>
    <t>183"</t>
  </si>
  <si>
    <t>079"</t>
  </si>
  <si>
    <t>963"</t>
  </si>
  <si>
    <t>853"</t>
  </si>
  <si>
    <t>786"</t>
  </si>
  <si>
    <t>071"</t>
  </si>
  <si>
    <t>306"</t>
  </si>
  <si>
    <t>480"</t>
  </si>
  <si>
    <t>340"</t>
  </si>
  <si>
    <t>534"</t>
  </si>
  <si>
    <t>342"</t>
  </si>
  <si>
    <t>153"</t>
  </si>
  <si>
    <t>814"</t>
  </si>
  <si>
    <t>489"</t>
  </si>
  <si>
    <t>127"</t>
  </si>
  <si>
    <t>817"</t>
  </si>
  <si>
    <t>204"</t>
  </si>
  <si>
    <t>116"</t>
  </si>
  <si>
    <t>048"</t>
  </si>
  <si>
    <t>251"</t>
  </si>
  <si>
    <t>457"</t>
  </si>
  <si>
    <t>192"</t>
  </si>
  <si>
    <t>743"</t>
  </si>
  <si>
    <t>171"</t>
  </si>
  <si>
    <t>691"</t>
  </si>
  <si>
    <t>696"</t>
  </si>
  <si>
    <t>546"</t>
  </si>
  <si>
    <t>375"</t>
  </si>
  <si>
    <t>523"</t>
  </si>
  <si>
    <t>923"</t>
  </si>
  <si>
    <t>046"</t>
  </si>
  <si>
    <t>447"</t>
  </si>
  <si>
    <t>629"</t>
  </si>
  <si>
    <t>359"</t>
  </si>
  <si>
    <t>552"</t>
  </si>
  <si>
    <t>805"</t>
  </si>
  <si>
    <t>" 247</t>
  </si>
  <si>
    <t>335"</t>
  </si>
  <si>
    <t>026"</t>
  </si>
  <si>
    <t>088"</t>
  </si>
  <si>
    <t>802"</t>
  </si>
  <si>
    <t>603"</t>
  </si>
  <si>
    <t>140"</t>
  </si>
  <si>
    <t>002"</t>
  </si>
  <si>
    <t>135"</t>
  </si>
  <si>
    <t>810"</t>
  </si>
  <si>
    <t>724"</t>
  </si>
  <si>
    <t>812"</t>
  </si>
  <si>
    <t>512"</t>
  </si>
  <si>
    <t>267"</t>
  </si>
  <si>
    <t>545"</t>
  </si>
  <si>
    <t>227"</t>
  </si>
  <si>
    <t>789"</t>
  </si>
  <si>
    <t>791"</t>
  </si>
  <si>
    <t>905"</t>
  </si>
  <si>
    <t>242"</t>
  </si>
  <si>
    <t>518"</t>
  </si>
  <si>
    <t>268"</t>
  </si>
  <si>
    <t>390"</t>
  </si>
  <si>
    <t>547"</t>
  </si>
  <si>
    <t>864"</t>
  </si>
  <si>
    <t>760"</t>
  </si>
  <si>
    <t>420"</t>
  </si>
  <si>
    <t>296"</t>
  </si>
  <si>
    <t>825"</t>
  </si>
  <si>
    <t>614"</t>
  </si>
  <si>
    <t>682"</t>
  </si>
  <si>
    <t>721"</t>
  </si>
  <si>
    <t>497"</t>
  </si>
  <si>
    <t>790"</t>
  </si>
  <si>
    <t>362"</t>
  </si>
  <si>
    <t>299"</t>
  </si>
  <si>
    <t>500"</t>
  </si>
  <si>
    <t>154"</t>
  </si>
  <si>
    <t>843"</t>
  </si>
  <si>
    <t>060"</t>
  </si>
  <si>
    <t>594"</t>
  </si>
  <si>
    <t>807"</t>
  </si>
  <si>
    <t>751"</t>
  </si>
  <si>
    <t>445"</t>
  </si>
  <si>
    <t>182"</t>
  </si>
  <si>
    <t>900"</t>
  </si>
  <si>
    <t>218"</t>
  </si>
  <si>
    <t>" 50</t>
  </si>
  <si>
    <t>892"</t>
  </si>
  <si>
    <t>016"</t>
  </si>
  <si>
    <t>334"</t>
  </si>
  <si>
    <t>588"</t>
  </si>
  <si>
    <t>304"</t>
  </si>
  <si>
    <t>716"</t>
  </si>
  <si>
    <t>101"</t>
  </si>
  <si>
    <t>549"</t>
  </si>
  <si>
    <t>400"</t>
  </si>
  <si>
    <t>986"</t>
  </si>
  <si>
    <t>473"</t>
  </si>
  <si>
    <t>694"</t>
  </si>
  <si>
    <t>063"</t>
  </si>
  <si>
    <t>835"</t>
  </si>
  <si>
    <t>657"</t>
  </si>
  <si>
    <t>326"</t>
  </si>
  <si>
    <t>644"</t>
  </si>
  <si>
    <t>903"</t>
  </si>
  <si>
    <t>801"</t>
  </si>
  <si>
    <t>254"</t>
  </si>
  <si>
    <t>380"</t>
  </si>
  <si>
    <t>550"</t>
  </si>
  <si>
    <t>687"</t>
  </si>
  <si>
    <t>396"</t>
  </si>
  <si>
    <t>906"</t>
  </si>
  <si>
    <t>974"</t>
  </si>
  <si>
    <t>213"</t>
  </si>
  <si>
    <t>631"</t>
  </si>
  <si>
    <t>937"</t>
  </si>
  <si>
    <t>485"</t>
  </si>
  <si>
    <t>882"</t>
  </si>
  <si>
    <t>233"</t>
  </si>
  <si>
    <t>168"</t>
  </si>
  <si>
    <t>129"</t>
  </si>
  <si>
    <t>417"</t>
  </si>
  <si>
    <t>973"</t>
  </si>
  <si>
    <t>027"</t>
  </si>
  <si>
    <t>298"</t>
  </si>
  <si>
    <t>874"</t>
  </si>
  <si>
    <t>158"</t>
  </si>
  <si>
    <t>692"</t>
  </si>
  <si>
    <t>995"</t>
  </si>
  <si>
    <t>651"</t>
  </si>
  <si>
    <t>224"</t>
  </si>
  <si>
    <t>228"</t>
  </si>
  <si>
    <t>913"</t>
  </si>
  <si>
    <t>920"</t>
  </si>
  <si>
    <t>361"</t>
  </si>
  <si>
    <t>970"</t>
  </si>
  <si>
    <t>469"</t>
  </si>
  <si>
    <t>541"</t>
  </si>
  <si>
    <t>151"</t>
  </si>
  <si>
    <t>044"</t>
  </si>
  <si>
    <t>054"</t>
  </si>
  <si>
    <t>467"</t>
  </si>
  <si>
    <t>184"</t>
  </si>
  <si>
    <t>089"</t>
  </si>
  <si>
    <t>119"</t>
  </si>
  <si>
    <t>916"</t>
  </si>
  <si>
    <t>484"</t>
  </si>
  <si>
    <t>921"</t>
  </si>
  <si>
    <t>757"</t>
  </si>
  <si>
    <t>108"</t>
  </si>
  <si>
    <t>708"</t>
  </si>
  <si>
    <t>746"</t>
  </si>
  <si>
    <t>979"</t>
  </si>
  <si>
    <t>777"</t>
  </si>
  <si>
    <t>191"</t>
  </si>
  <si>
    <t>379"</t>
  </si>
  <si>
    <t>501"</t>
  </si>
  <si>
    <t>" 73</t>
  </si>
  <si>
    <t>537"</t>
  </si>
  <si>
    <t>852"</t>
  </si>
  <si>
    <t>969"</t>
  </si>
  <si>
    <t>470"</t>
  </si>
  <si>
    <t>609"</t>
  </si>
  <si>
    <t>003"</t>
  </si>
  <si>
    <t>018"</t>
  </si>
  <si>
    <t>330"</t>
  </si>
  <si>
    <t>608"</t>
  </si>
  <si>
    <t>211"</t>
  </si>
  <si>
    <t>253"</t>
  </si>
  <si>
    <t xml:space="preserve"> 萩原工業</t>
  </si>
  <si>
    <t xml:space="preserve"> エイチーム</t>
  </si>
  <si>
    <t xml:space="preserve"> 小林産</t>
  </si>
  <si>
    <t>413"</t>
  </si>
  <si>
    <t>987"</t>
  </si>
  <si>
    <t>179"</t>
  </si>
  <si>
    <t>" 61</t>
  </si>
  <si>
    <t>440"</t>
  </si>
  <si>
    <t>410"</t>
  </si>
  <si>
    <t>291"</t>
  </si>
  <si>
    <t>128"</t>
  </si>
  <si>
    <t xml:space="preserve"> ＪＭＨＤ</t>
  </si>
  <si>
    <t>193"</t>
  </si>
  <si>
    <t>344"</t>
  </si>
  <si>
    <t>764"</t>
  </si>
  <si>
    <t>638"</t>
  </si>
  <si>
    <t xml:space="preserve"> 黒　谷</t>
  </si>
  <si>
    <t>727"</t>
  </si>
  <si>
    <t xml:space="preserve"> JINSHD</t>
  </si>
  <si>
    <t>830"</t>
  </si>
  <si>
    <t>635"</t>
  </si>
  <si>
    <t>161"</t>
  </si>
  <si>
    <t>479"</t>
  </si>
  <si>
    <t>761"</t>
  </si>
  <si>
    <t>210"</t>
  </si>
  <si>
    <t>住石ホールディングス</t>
  </si>
  <si>
    <t>三井松島ホールディングス</t>
  </si>
  <si>
    <t>四電工</t>
  </si>
  <si>
    <t>三井製糖</t>
  </si>
  <si>
    <t>高千穂交易</t>
  </si>
  <si>
    <t>ニチレイ</t>
  </si>
  <si>
    <t>大光</t>
  </si>
  <si>
    <t>ＴＯＫＡＩホールディングス</t>
  </si>
  <si>
    <t>ホットランド</t>
  </si>
  <si>
    <t>エー・ディー・ワークス</t>
  </si>
  <si>
    <t>ＪＭホールディングス</t>
  </si>
  <si>
    <t>朝日ネット</t>
  </si>
  <si>
    <t>トーモク</t>
  </si>
  <si>
    <t>ダイキアクシス</t>
  </si>
  <si>
    <t>ダイキョーニシカワ</t>
  </si>
  <si>
    <t>ＪＣＲファーマ</t>
  </si>
  <si>
    <t>ノエビアホールディングス</t>
  </si>
  <si>
    <t>オカモト</t>
  </si>
  <si>
    <t>日本山村硝子</t>
  </si>
  <si>
    <t>新日本電工</t>
  </si>
  <si>
    <t>横河ブリッジホールディングス</t>
  </si>
  <si>
    <t>サンコール</t>
  </si>
  <si>
    <t>中央発條</t>
  </si>
  <si>
    <t>キャリアリンク</t>
  </si>
  <si>
    <t>ＯＫＫ</t>
  </si>
  <si>
    <t>日阪製作所</t>
  </si>
  <si>
    <t>オカダアイヨン</t>
  </si>
  <si>
    <t>アイチコーポレーション</t>
  </si>
  <si>
    <t>油研工業</t>
  </si>
  <si>
    <t>サンデンホールディングス</t>
  </si>
  <si>
    <t>モリタホールディングス</t>
  </si>
  <si>
    <t>大豊工業</t>
  </si>
  <si>
    <t>フォスター電機</t>
  </si>
  <si>
    <t>共和電業</t>
  </si>
  <si>
    <t>河西工業</t>
  </si>
  <si>
    <t>カッパ・クリエイト</t>
  </si>
  <si>
    <t>コンドーテック</t>
  </si>
  <si>
    <t>三城ホールディングス</t>
  </si>
  <si>
    <t>たけびし</t>
  </si>
  <si>
    <t>イオン北海道</t>
  </si>
  <si>
    <t>丸文</t>
  </si>
  <si>
    <t>西松屋チェーン</t>
  </si>
  <si>
    <t>シード</t>
  </si>
  <si>
    <t>前田工繊</t>
  </si>
  <si>
    <t>信越ポリマー</t>
  </si>
  <si>
    <t>蝶理</t>
  </si>
  <si>
    <t>ゴールドウイン</t>
  </si>
  <si>
    <t>ユニ・チャーム</t>
  </si>
  <si>
    <t>サンワテクノス</t>
  </si>
  <si>
    <t>長野銀行</t>
  </si>
  <si>
    <t>トーセイ</t>
  </si>
  <si>
    <t>東洋埠頭</t>
  </si>
  <si>
    <t>日本ＢＳ放送</t>
  </si>
  <si>
    <t>北陸電力</t>
  </si>
  <si>
    <t>レノバ</t>
  </si>
  <si>
    <t>日本管財</t>
  </si>
  <si>
    <t>丸紅建材リース</t>
  </si>
  <si>
    <t>イオンディライト</t>
  </si>
  <si>
    <t>元気寿司</t>
  </si>
  <si>
    <t>1/5/8</t>
  </si>
  <si>
    <t>10/10/3</t>
  </si>
  <si>
    <t>7/8/6</t>
  </si>
  <si>
    <t>4/7/7</t>
  </si>
  <si>
    <t>6/7/6</t>
  </si>
  <si>
    <t>1/3/13</t>
  </si>
  <si>
    <t>2/4/7</t>
  </si>
  <si>
    <t>2/4/5</t>
  </si>
  <si>
    <t>2/4/6</t>
  </si>
  <si>
    <t>5/10/6</t>
  </si>
  <si>
    <t>6/7/4</t>
  </si>
  <si>
    <t>3/2/12</t>
  </si>
  <si>
    <t>6/7/10</t>
  </si>
  <si>
    <t>11/13/3</t>
  </si>
  <si>
    <t>6/5/3</t>
  </si>
  <si>
    <t>6/4/9</t>
  </si>
  <si>
    <t>8/5/3</t>
  </si>
  <si>
    <t>8/6/6</t>
  </si>
  <si>
    <t>13/9/3</t>
  </si>
  <si>
    <t>電気・ガス業</t>
    <phoneticPr fontId="1" type="noConversion"/>
  </si>
  <si>
    <t>東京電力ホールディングス</t>
    <phoneticPr fontId="1" type="noConversion"/>
  </si>
  <si>
    <t>イズミ</t>
    <phoneticPr fontId="1" type="noConversion"/>
  </si>
  <si>
    <t>制度</t>
    <phoneticPr fontId="1" type="noConversion"/>
  </si>
  <si>
    <t>日本航空</t>
    <phoneticPr fontId="1" type="noConversion"/>
  </si>
  <si>
    <t>エイチ・ツー・オー　リテイリング</t>
    <phoneticPr fontId="1" type="noConversion"/>
  </si>
  <si>
    <t>制度</t>
    <phoneticPr fontId="1" type="noConversion"/>
  </si>
  <si>
    <t>四国電力</t>
    <phoneticPr fontId="1" type="noConversion"/>
  </si>
  <si>
    <t>エイチ・ツー・オー　リテイリング</t>
    <phoneticPr fontId="1" type="noConversion"/>
  </si>
  <si>
    <t>小売業</t>
    <phoneticPr fontId="1" type="noConversion"/>
  </si>
  <si>
    <t>SELL</t>
    <phoneticPr fontId="1" type="noConversion"/>
  </si>
  <si>
    <t>BUY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</si>
  <si>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</si>
  <si>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</si>
  <si>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</si>
  <si>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</si>
  <si>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</si>
  <si>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</si>
  <si>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</si>
  <si>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</si>
  <si>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</si>
  <si>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OPEN_3938</t>
  </si>
  <si>
    <t>CLOSE_3938</t>
  </si>
  <si>
    <t>OPEN_6952</t>
  </si>
  <si>
    <t>CLOSE_6952</t>
  </si>
  <si>
    <t>ＬＩＮＥ</t>
    <phoneticPr fontId="1" type="noConversion"/>
  </si>
  <si>
    <t>カシオ計算機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</si>
</sst>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3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990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402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49" fontId="0" fillId="0" borderId="0" xfId="0" applyNumberFormat="1"/>
    <xf numFmtId="0" fontId="15" fillId="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right"/>
    </xf>
    <xf numFmtId="0" fontId="2" fillId="28" borderId="1" xfId="0" applyFont="1" applyFill="1" applyBorder="1"/>
    <xf numFmtId="0" fontId="2" fillId="9" borderId="1" xfId="0" applyFont="1" applyFill="1" applyBorder="1"/>
    <xf numFmtId="0" fontId="2" fillId="16" borderId="1" xfId="0" applyFont="1" applyFill="1" applyBorder="1"/>
    <xf numFmtId="0" fontId="28" fillId="29" borderId="0" xfId="1" applyFill="1" applyAlignment="1" applyProtection="1"/>
    <xf numFmtId="0" fontId="0" fillId="29" borderId="0" xfId="0" applyFill="1"/>
    <xf numFmtId="0" fontId="36" fillId="29" borderId="0" xfId="0" applyFont="1" applyFill="1"/>
    <xf numFmtId="49" fontId="0" fillId="29" borderId="0" xfId="0" applyNumberFormat="1" applyFill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left" vertical="center"/>
    </xf>
    <xf numFmtId="183" fontId="31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left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21" borderId="27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0.58601823708206602</c:v>
                </c:pt>
                <c:pt idx="1">
                  <c:v>0.577181208053691</c:v>
                </c:pt>
                <c:pt idx="2">
                  <c:v>0.59800249687890095</c:v>
                </c:pt>
                <c:pt idx="3">
                  <c:v>0.59987437185929604</c:v>
                </c:pt>
                <c:pt idx="4">
                  <c:v>0.60209747069709996</c:v>
                </c:pt>
                <c:pt idx="5">
                  <c:v>0.59777227722772197</c:v>
                </c:pt>
                <c:pt idx="6">
                  <c:v>0.60170523751522498</c:v>
                </c:pt>
                <c:pt idx="7">
                  <c:v>0.60214413341274498</c:v>
                </c:pt>
                <c:pt idx="8">
                  <c:v>0.59375</c:v>
                </c:pt>
                <c:pt idx="9">
                  <c:v>0.59327925840092699</c:v>
                </c:pt>
                <c:pt idx="10">
                  <c:v>0.59158986175115202</c:v>
                </c:pt>
                <c:pt idx="11">
                  <c:v>0.59586681974741595</c:v>
                </c:pt>
                <c:pt idx="12">
                  <c:v>0.59721416134648797</c:v>
                </c:pt>
                <c:pt idx="13">
                  <c:v>0.59669811320754695</c:v>
                </c:pt>
                <c:pt idx="14">
                  <c:v>0.60375146541617797</c:v>
                </c:pt>
                <c:pt idx="15">
                  <c:v>0.61085180863477195</c:v>
                </c:pt>
                <c:pt idx="16">
                  <c:v>0.60975609756097504</c:v>
                </c:pt>
                <c:pt idx="17">
                  <c:v>0.607967667436489</c:v>
                </c:pt>
                <c:pt idx="18">
                  <c:v>0.60316529894490001</c:v>
                </c:pt>
                <c:pt idx="19">
                  <c:v>0.60538373424971303</c:v>
                </c:pt>
                <c:pt idx="20">
                  <c:v>0.59710982658959499</c:v>
                </c:pt>
                <c:pt idx="21">
                  <c:v>0.59206798866855503</c:v>
                </c:pt>
                <c:pt idx="22">
                  <c:v>0.59413754227733895</c:v>
                </c:pt>
                <c:pt idx="23">
                  <c:v>0.60716316088686695</c:v>
                </c:pt>
                <c:pt idx="24">
                  <c:v>0.60227272727272696</c:v>
                </c:pt>
                <c:pt idx="25">
                  <c:v>0.60089938167509804</c:v>
                </c:pt>
                <c:pt idx="26">
                  <c:v>0.59093452714045802</c:v>
                </c:pt>
                <c:pt idx="27">
                  <c:v>0.58467518045530198</c:v>
                </c:pt>
                <c:pt idx="28">
                  <c:v>0.56608884073672805</c:v>
                </c:pt>
                <c:pt idx="29">
                  <c:v>0.57866086009798501</c:v>
                </c:pt>
                <c:pt idx="30">
                  <c:v>0.59198242723778105</c:v>
                </c:pt>
                <c:pt idx="31">
                  <c:v>0.591456736035049</c:v>
                </c:pt>
                <c:pt idx="32">
                  <c:v>0.59735973597359704</c:v>
                </c:pt>
                <c:pt idx="33">
                  <c:v>0.58810572687224605</c:v>
                </c:pt>
                <c:pt idx="34">
                  <c:v>0.577133479212253</c:v>
                </c:pt>
                <c:pt idx="35">
                  <c:v>0.58674901740595098</c:v>
                </c:pt>
                <c:pt idx="36">
                  <c:v>0.602849002849002</c:v>
                </c:pt>
                <c:pt idx="37">
                  <c:v>0.60359837492745205</c:v>
                </c:pt>
                <c:pt idx="38">
                  <c:v>0.59745517640254397</c:v>
                </c:pt>
                <c:pt idx="39">
                  <c:v>0.59380479251899398</c:v>
                </c:pt>
                <c:pt idx="40">
                  <c:v>0.59215915740198899</c:v>
                </c:pt>
                <c:pt idx="41">
                  <c:v>0.59038238702201595</c:v>
                </c:pt>
                <c:pt idx="42">
                  <c:v>0.58212420197330195</c:v>
                </c:pt>
                <c:pt idx="43">
                  <c:v>0.57934655775962596</c:v>
                </c:pt>
                <c:pt idx="44">
                  <c:v>0.574332171893147</c:v>
                </c:pt>
                <c:pt idx="45">
                  <c:v>0.57084548104956201</c:v>
                </c:pt>
                <c:pt idx="46">
                  <c:v>0.56976744186046502</c:v>
                </c:pt>
                <c:pt idx="47">
                  <c:v>0.56554967666078704</c:v>
                </c:pt>
                <c:pt idx="48">
                  <c:v>0.56552538370720096</c:v>
                </c:pt>
                <c:pt idx="49">
                  <c:v>0.56443148688046596</c:v>
                </c:pt>
                <c:pt idx="50">
                  <c:v>0.57142857142857095</c:v>
                </c:pt>
                <c:pt idx="51">
                  <c:v>0.58081395348837195</c:v>
                </c:pt>
                <c:pt idx="52">
                  <c:v>0.58872403560830799</c:v>
                </c:pt>
                <c:pt idx="53">
                  <c:v>0.579293836026331</c:v>
                </c:pt>
                <c:pt idx="54">
                  <c:v>0.57168037602820199</c:v>
                </c:pt>
                <c:pt idx="55">
                  <c:v>0.56341320864991196</c:v>
                </c:pt>
                <c:pt idx="56">
                  <c:v>0.55614035087719205</c:v>
                </c:pt>
                <c:pt idx="57">
                  <c:v>0.55812608444187395</c:v>
                </c:pt>
                <c:pt idx="58">
                  <c:v>0.54529514903565102</c:v>
                </c:pt>
                <c:pt idx="59">
                  <c:v>0.55097230406599795</c:v>
                </c:pt>
                <c:pt idx="60">
                  <c:v>0.57330939557151395</c:v>
                </c:pt>
                <c:pt idx="61">
                  <c:v>0.56121814791796099</c:v>
                </c:pt>
                <c:pt idx="62">
                  <c:v>0.56697819314641695</c:v>
                </c:pt>
                <c:pt idx="63">
                  <c:v>0.58136566687938696</c:v>
                </c:pt>
                <c:pt idx="64">
                  <c:v>0.58201393286890402</c:v>
                </c:pt>
                <c:pt idx="65">
                  <c:v>0.58177117000646394</c:v>
                </c:pt>
                <c:pt idx="66">
                  <c:v>0.57839947950552995</c:v>
                </c:pt>
                <c:pt idx="67">
                  <c:v>0.57945736434108497</c:v>
                </c:pt>
                <c:pt idx="68">
                  <c:v>0.57785016286644897</c:v>
                </c:pt>
                <c:pt idx="69">
                  <c:v>0.57518056467498302</c:v>
                </c:pt>
                <c:pt idx="70">
                  <c:v>0.57320261437908404</c:v>
                </c:pt>
                <c:pt idx="71">
                  <c:v>0.57058823529411695</c:v>
                </c:pt>
                <c:pt idx="72">
                  <c:v>0.57244501940491499</c:v>
                </c:pt>
                <c:pt idx="73">
                  <c:v>0.57161458333333304</c:v>
                </c:pt>
                <c:pt idx="74">
                  <c:v>0.565974547890154</c:v>
                </c:pt>
                <c:pt idx="75">
                  <c:v>0.56566347469220202</c:v>
                </c:pt>
                <c:pt idx="76">
                  <c:v>0.55715263518138203</c:v>
                </c:pt>
                <c:pt idx="77">
                  <c:v>0.56462585034013602</c:v>
                </c:pt>
                <c:pt idx="78">
                  <c:v>0.55616065350578603</c:v>
                </c:pt>
                <c:pt idx="79">
                  <c:v>0.55390835579514797</c:v>
                </c:pt>
                <c:pt idx="80">
                  <c:v>0.55951580363147202</c:v>
                </c:pt>
                <c:pt idx="81">
                  <c:v>0.56442119032047</c:v>
                </c:pt>
                <c:pt idx="82">
                  <c:v>0.56221792392005099</c:v>
                </c:pt>
                <c:pt idx="83">
                  <c:v>0.55724685638649896</c:v>
                </c:pt>
                <c:pt idx="84">
                  <c:v>0.56547619047619002</c:v>
                </c:pt>
                <c:pt idx="85">
                  <c:v>0.56609947643978997</c:v>
                </c:pt>
                <c:pt idx="86">
                  <c:v>0.56607495069033498</c:v>
                </c:pt>
                <c:pt idx="87">
                  <c:v>0.57386736703873897</c:v>
                </c:pt>
                <c:pt idx="88">
                  <c:v>0.56975228161668801</c:v>
                </c:pt>
                <c:pt idx="89">
                  <c:v>0.57611548556430403</c:v>
                </c:pt>
                <c:pt idx="90">
                  <c:v>0.57601572739187401</c:v>
                </c:pt>
                <c:pt idx="91">
                  <c:v>0.56958762886597902</c:v>
                </c:pt>
                <c:pt idx="92">
                  <c:v>0.56138107416879701</c:v>
                </c:pt>
                <c:pt idx="93">
                  <c:v>0.55661577608142498</c:v>
                </c:pt>
                <c:pt idx="94">
                  <c:v>0.55782747603833804</c:v>
                </c:pt>
                <c:pt idx="95">
                  <c:v>0.56245824983299897</c:v>
                </c:pt>
                <c:pt idx="96">
                  <c:v>0.56202356202356196</c:v>
                </c:pt>
                <c:pt idx="97">
                  <c:v>0.55061559507523905</c:v>
                </c:pt>
                <c:pt idx="98">
                  <c:v>0.54355400696864098</c:v>
                </c:pt>
                <c:pt idx="99">
                  <c:v>0.53791130185979896</c:v>
                </c:pt>
                <c:pt idx="100">
                  <c:v>0.54249291784702502</c:v>
                </c:pt>
                <c:pt idx="101">
                  <c:v>0.55539772727272696</c:v>
                </c:pt>
                <c:pt idx="102">
                  <c:v>0.55377094972066998</c:v>
                </c:pt>
                <c:pt idx="103">
                  <c:v>0.55555555555555503</c:v>
                </c:pt>
                <c:pt idx="104">
                  <c:v>0.55349500713266697</c:v>
                </c:pt>
                <c:pt idx="105">
                  <c:v>0.55650929899856905</c:v>
                </c:pt>
                <c:pt idx="106">
                  <c:v>0.55057803468208</c:v>
                </c:pt>
                <c:pt idx="107">
                  <c:v>0.57081850533807799</c:v>
                </c:pt>
                <c:pt idx="108">
                  <c:v>0.56918687589158301</c:v>
                </c:pt>
                <c:pt idx="109">
                  <c:v>0.57245854361932202</c:v>
                </c:pt>
                <c:pt idx="110">
                  <c:v>0.56611865618298696</c:v>
                </c:pt>
                <c:pt idx="111">
                  <c:v>0.56793673616103502</c:v>
                </c:pt>
                <c:pt idx="112">
                  <c:v>0.56676342525399104</c:v>
                </c:pt>
                <c:pt idx="113">
                  <c:v>0.56809905316824405</c:v>
                </c:pt>
                <c:pt idx="114">
                  <c:v>0.57523398128149705</c:v>
                </c:pt>
                <c:pt idx="115">
                  <c:v>0.56862745098039202</c:v>
                </c:pt>
                <c:pt idx="116">
                  <c:v>0.57152974504249199</c:v>
                </c:pt>
                <c:pt idx="117">
                  <c:v>0.55476529160739596</c:v>
                </c:pt>
                <c:pt idx="118">
                  <c:v>0.54939587775408605</c:v>
                </c:pt>
                <c:pt idx="119">
                  <c:v>0.56614509246088196</c:v>
                </c:pt>
                <c:pt idx="120">
                  <c:v>0.562764456981664</c:v>
                </c:pt>
                <c:pt idx="121">
                  <c:v>0.55741127348643005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0.58467060158130801</c:v>
                </c:pt>
                <c:pt idx="1">
                  <c:v>0.58439920474944296</c:v>
                </c:pt>
                <c:pt idx="2">
                  <c:v>0.58413215711114597</c:v>
                </c:pt>
                <c:pt idx="3">
                  <c:v>0.58368713515729598</c:v>
                </c:pt>
                <c:pt idx="4">
                  <c:v>0.58310428557924898</c:v>
                </c:pt>
                <c:pt idx="5">
                  <c:v>0.58246176404722305</c:v>
                </c:pt>
                <c:pt idx="6">
                  <c:v>0.58195167773260603</c:v>
                </c:pt>
                <c:pt idx="7">
                  <c:v>0.58145455710334304</c:v>
                </c:pt>
                <c:pt idx="8">
                  <c:v>0.58092220764344005</c:v>
                </c:pt>
                <c:pt idx="9">
                  <c:v>0.58043549906192704</c:v>
                </c:pt>
                <c:pt idx="10">
                  <c:v>0.580064791489597</c:v>
                </c:pt>
                <c:pt idx="11">
                  <c:v>0.57972491968544504</c:v>
                </c:pt>
                <c:pt idx="12">
                  <c:v>0.57932769476468404</c:v>
                </c:pt>
                <c:pt idx="13">
                  <c:v>0.57901640417391398</c:v>
                </c:pt>
                <c:pt idx="14">
                  <c:v>0.57865712641936995</c:v>
                </c:pt>
                <c:pt idx="15">
                  <c:v>0.57828864668801105</c:v>
                </c:pt>
                <c:pt idx="16">
                  <c:v>0.57782416560477301</c:v>
                </c:pt>
                <c:pt idx="17">
                  <c:v>0.57728858602217303</c:v>
                </c:pt>
                <c:pt idx="18">
                  <c:v>0.57666743144527</c:v>
                </c:pt>
                <c:pt idx="19">
                  <c:v>0.57604677114042402</c:v>
                </c:pt>
                <c:pt idx="20">
                  <c:v>0.57541268769760501</c:v>
                </c:pt>
                <c:pt idx="21">
                  <c:v>0.57495066667418404</c:v>
                </c:pt>
                <c:pt idx="22">
                  <c:v>0.57455007431891802</c:v>
                </c:pt>
                <c:pt idx="23">
                  <c:v>0.57396978168955604</c:v>
                </c:pt>
                <c:pt idx="24">
                  <c:v>0.57312165963731299</c:v>
                </c:pt>
                <c:pt idx="25">
                  <c:v>0.57226350729847397</c:v>
                </c:pt>
                <c:pt idx="26">
                  <c:v>0.57148475444743296</c:v>
                </c:pt>
                <c:pt idx="27">
                  <c:v>0.57101093044919704</c:v>
                </c:pt>
                <c:pt idx="28">
                  <c:v>0.57059887403940202</c:v>
                </c:pt>
                <c:pt idx="29">
                  <c:v>0.57045843023698595</c:v>
                </c:pt>
                <c:pt idx="30">
                  <c:v>0.57012288553078205</c:v>
                </c:pt>
                <c:pt idx="31">
                  <c:v>0.56964991048759295</c:v>
                </c:pt>
                <c:pt idx="32">
                  <c:v>0.56910486113622005</c:v>
                </c:pt>
                <c:pt idx="33">
                  <c:v>0.56875097806107899</c:v>
                </c:pt>
                <c:pt idx="34">
                  <c:v>0.56849872671467006</c:v>
                </c:pt>
                <c:pt idx="35">
                  <c:v>0.56843639424009795</c:v>
                </c:pt>
                <c:pt idx="36">
                  <c:v>0.56816132275712505</c:v>
                </c:pt>
                <c:pt idx="37">
                  <c:v>0.56769582586795198</c:v>
                </c:pt>
                <c:pt idx="38">
                  <c:v>0.56720469320563904</c:v>
                </c:pt>
                <c:pt idx="39">
                  <c:v>0.56681327822918204</c:v>
                </c:pt>
                <c:pt idx="40">
                  <c:v>0.56656566741268199</c:v>
                </c:pt>
                <c:pt idx="41">
                  <c:v>0.56625191132706099</c:v>
                </c:pt>
                <c:pt idx="42">
                  <c:v>0.56600054276733403</c:v>
                </c:pt>
                <c:pt idx="43">
                  <c:v>0.56563575729578897</c:v>
                </c:pt>
                <c:pt idx="44">
                  <c:v>0.56523641489571497</c:v>
                </c:pt>
                <c:pt idx="45">
                  <c:v>0.56512725383661799</c:v>
                </c:pt>
                <c:pt idx="46">
                  <c:v>0.565019506849046</c:v>
                </c:pt>
                <c:pt idx="47">
                  <c:v>0.56485475793739204</c:v>
                </c:pt>
                <c:pt idx="48">
                  <c:v>0.56511676586931003</c:v>
                </c:pt>
                <c:pt idx="49">
                  <c:v>0.56501383216623402</c:v>
                </c:pt>
                <c:pt idx="50">
                  <c:v>0.56526585678560504</c:v>
                </c:pt>
                <c:pt idx="51">
                  <c:v>0.56560067306505801</c:v>
                </c:pt>
                <c:pt idx="52">
                  <c:v>0.56562739194409095</c:v>
                </c:pt>
                <c:pt idx="53">
                  <c:v>0.56540967318334101</c:v>
                </c:pt>
                <c:pt idx="54">
                  <c:v>0.56536859884197399</c:v>
                </c:pt>
                <c:pt idx="55">
                  <c:v>0.56549728053611203</c:v>
                </c:pt>
                <c:pt idx="56">
                  <c:v>0.56565849806494595</c:v>
                </c:pt>
                <c:pt idx="57">
                  <c:v>0.56596012414138896</c:v>
                </c:pt>
                <c:pt idx="58">
                  <c:v>0.56620595799273199</c:v>
                </c:pt>
                <c:pt idx="59">
                  <c:v>0.56680221020155797</c:v>
                </c:pt>
                <c:pt idx="60">
                  <c:v>0.56714643864213199</c:v>
                </c:pt>
                <c:pt idx="61">
                  <c:v>0.56721427620176001</c:v>
                </c:pt>
                <c:pt idx="62">
                  <c:v>0.567444330525816</c:v>
                </c:pt>
                <c:pt idx="63">
                  <c:v>0.56756823710307303</c:v>
                </c:pt>
                <c:pt idx="64">
                  <c:v>0.56743974129742203</c:v>
                </c:pt>
                <c:pt idx="65">
                  <c:v>0.56727752694123601</c:v>
                </c:pt>
                <c:pt idx="66">
                  <c:v>0.56703373289228198</c:v>
                </c:pt>
                <c:pt idx="67">
                  <c:v>0.56688930739977605</c:v>
                </c:pt>
                <c:pt idx="68">
                  <c:v>0.566754382263149</c:v>
                </c:pt>
                <c:pt idx="69">
                  <c:v>0.56676366959563296</c:v>
                </c:pt>
                <c:pt idx="70">
                  <c:v>0.56686623444232398</c:v>
                </c:pt>
                <c:pt idx="71">
                  <c:v>0.56698402325201702</c:v>
                </c:pt>
                <c:pt idx="72">
                  <c:v>0.56718381802141005</c:v>
                </c:pt>
                <c:pt idx="73">
                  <c:v>0.56744812999219396</c:v>
                </c:pt>
                <c:pt idx="74">
                  <c:v>0.56769577008358396</c:v>
                </c:pt>
                <c:pt idx="75">
                  <c:v>0.56802001141982905</c:v>
                </c:pt>
                <c:pt idx="76">
                  <c:v>0.56839118915798803</c:v>
                </c:pt>
                <c:pt idx="77">
                  <c:v>0.56877174136879005</c:v>
                </c:pt>
                <c:pt idx="78">
                  <c:v>0.56897504107947905</c:v>
                </c:pt>
                <c:pt idx="79">
                  <c:v>0.56920732832203802</c:v>
                </c:pt>
                <c:pt idx="80">
                  <c:v>0.56956846385168103</c:v>
                </c:pt>
                <c:pt idx="81">
                  <c:v>0.56998790929705301</c:v>
                </c:pt>
                <c:pt idx="82">
                  <c:v>0.57024246069015205</c:v>
                </c:pt>
                <c:pt idx="83">
                  <c:v>0.57039480051592095</c:v>
                </c:pt>
                <c:pt idx="84">
                  <c:v>0.57052661399253901</c:v>
                </c:pt>
                <c:pt idx="85">
                  <c:v>0.57040999934104097</c:v>
                </c:pt>
                <c:pt idx="86">
                  <c:v>0.570315243731915</c:v>
                </c:pt>
                <c:pt idx="87">
                  <c:v>0.57013448419753099</c:v>
                </c:pt>
                <c:pt idx="88">
                  <c:v>0.56981672578581999</c:v>
                </c:pt>
                <c:pt idx="89">
                  <c:v>0.56944708183769399</c:v>
                </c:pt>
                <c:pt idx="90">
                  <c:v>0.56909538496210699</c:v>
                </c:pt>
                <c:pt idx="91">
                  <c:v>0.56896272281109606</c:v>
                </c:pt>
                <c:pt idx="92">
                  <c:v>0.568804488529151</c:v>
                </c:pt>
                <c:pt idx="93">
                  <c:v>0.56867241929929302</c:v>
                </c:pt>
                <c:pt idx="94">
                  <c:v>0.56854432291165402</c:v>
                </c:pt>
                <c:pt idx="95">
                  <c:v>0.568496989873846</c:v>
                </c:pt>
                <c:pt idx="96">
                  <c:v>0.56837935599798295</c:v>
                </c:pt>
                <c:pt idx="97">
                  <c:v>0.56822814799630805</c:v>
                </c:pt>
                <c:pt idx="98">
                  <c:v>0.56824880213909401</c:v>
                </c:pt>
                <c:pt idx="99">
                  <c:v>0.56830657969876097</c:v>
                </c:pt>
                <c:pt idx="100">
                  <c:v>0.56839193075188899</c:v>
                </c:pt>
                <c:pt idx="101">
                  <c:v>0.56839705053790301</c:v>
                </c:pt>
                <c:pt idx="102">
                  <c:v>0.56817549635339903</c:v>
                </c:pt>
                <c:pt idx="103">
                  <c:v>0.56812061932264002</c:v>
                </c:pt>
                <c:pt idx="104">
                  <c:v>0.56822494900443499</c:v>
                </c:pt>
                <c:pt idx="105">
                  <c:v>0.56842227436344905</c:v>
                </c:pt>
                <c:pt idx="106">
                  <c:v>0.56854844667309801</c:v>
                </c:pt>
                <c:pt idx="107">
                  <c:v>0.56904891738321095</c:v>
                </c:pt>
                <c:pt idx="108">
                  <c:v>0.56952940182816603</c:v>
                </c:pt>
                <c:pt idx="109">
                  <c:v>0.57021610555191005</c:v>
                </c:pt>
                <c:pt idx="110">
                  <c:v>0.57057197055020503</c:v>
                </c:pt>
                <c:pt idx="111">
                  <c:v>0.57077692319807205</c:v>
                </c:pt>
                <c:pt idx="112">
                  <c:v>0.57092777632207303</c:v>
                </c:pt>
                <c:pt idx="113">
                  <c:v>0.57097724448674603</c:v>
                </c:pt>
                <c:pt idx="114">
                  <c:v>0.57098068673263203</c:v>
                </c:pt>
                <c:pt idx="115">
                  <c:v>0.57083825261313803</c:v>
                </c:pt>
                <c:pt idx="116">
                  <c:v>0.570712066016687</c:v>
                </c:pt>
                <c:pt idx="117">
                  <c:v>0.57078255497722297</c:v>
                </c:pt>
                <c:pt idx="118">
                  <c:v>0.57111797083113203</c:v>
                </c:pt>
                <c:pt idx="119">
                  <c:v>0.57157611039677902</c:v>
                </c:pt>
                <c:pt idx="120">
                  <c:v>0.571672560358507</c:v>
                </c:pt>
                <c:pt idx="121">
                  <c:v>0.57181720338584097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0.61504344922896559</c:v>
                </c:pt>
                <c:pt idx="1">
                  <c:v>0.61508122178429581</c:v>
                </c:pt>
                <c:pt idx="2">
                  <c:v>0.6154037997873042</c:v>
                </c:pt>
                <c:pt idx="3">
                  <c:v>0.61510617355280039</c:v>
                </c:pt>
                <c:pt idx="4">
                  <c:v>0.61491990148893139</c:v>
                </c:pt>
                <c:pt idx="5">
                  <c:v>0.61466120523136925</c:v>
                </c:pt>
                <c:pt idx="6">
                  <c:v>0.61437608534385724</c:v>
                </c:pt>
                <c:pt idx="7">
                  <c:v>0.61379544689811483</c:v>
                </c:pt>
                <c:pt idx="8">
                  <c:v>0.61319767317027529</c:v>
                </c:pt>
                <c:pt idx="9">
                  <c:v>0.6130219461530384</c:v>
                </c:pt>
                <c:pt idx="10">
                  <c:v>0.61269091351025218</c:v>
                </c:pt>
                <c:pt idx="11">
                  <c:v>0.61239477227661343</c:v>
                </c:pt>
                <c:pt idx="12">
                  <c:v>0.6119272145356206</c:v>
                </c:pt>
                <c:pt idx="13">
                  <c:v>0.6113717518238212</c:v>
                </c:pt>
                <c:pt idx="14">
                  <c:v>0.6108169646225543</c:v>
                </c:pt>
                <c:pt idx="15">
                  <c:v>0.6099188732979266</c:v>
                </c:pt>
                <c:pt idx="16">
                  <c:v>0.60853786427191803</c:v>
                </c:pt>
                <c:pt idx="17">
                  <c:v>0.607145257376138</c:v>
                </c:pt>
                <c:pt idx="18">
                  <c:v>0.60587660432198465</c:v>
                </c:pt>
                <c:pt idx="19">
                  <c:v>0.6049540586528932</c:v>
                </c:pt>
                <c:pt idx="20">
                  <c:v>0.60379974297380901</c:v>
                </c:pt>
                <c:pt idx="21">
                  <c:v>0.60303649596308684</c:v>
                </c:pt>
                <c:pt idx="22">
                  <c:v>0.60250463805662924</c:v>
                </c:pt>
                <c:pt idx="23">
                  <c:v>0.60208029271403463</c:v>
                </c:pt>
                <c:pt idx="24">
                  <c:v>0.60101252903143521</c:v>
                </c:pt>
                <c:pt idx="25">
                  <c:v>0.60047262053944561</c:v>
                </c:pt>
                <c:pt idx="26">
                  <c:v>0.59971351453760535</c:v>
                </c:pt>
                <c:pt idx="27">
                  <c:v>0.59911060057888244</c:v>
                </c:pt>
                <c:pt idx="28">
                  <c:v>0.59879117636669021</c:v>
                </c:pt>
                <c:pt idx="29">
                  <c:v>0.5988434897043563</c:v>
                </c:pt>
                <c:pt idx="30">
                  <c:v>0.59870644828251507</c:v>
                </c:pt>
                <c:pt idx="31">
                  <c:v>0.59794345593521414</c:v>
                </c:pt>
                <c:pt idx="32">
                  <c:v>0.5972717507139379</c:v>
                </c:pt>
                <c:pt idx="33">
                  <c:v>0.59614534479695835</c:v>
                </c:pt>
                <c:pt idx="34">
                  <c:v>0.59552145671824563</c:v>
                </c:pt>
                <c:pt idx="35">
                  <c:v>0.59540067047345036</c:v>
                </c:pt>
                <c:pt idx="36">
                  <c:v>0.59479157976749186</c:v>
                </c:pt>
                <c:pt idx="37">
                  <c:v>0.59307562074042142</c:v>
                </c:pt>
                <c:pt idx="38">
                  <c:v>0.59117278061724821</c:v>
                </c:pt>
                <c:pt idx="39">
                  <c:v>0.58972821133463049</c:v>
                </c:pt>
                <c:pt idx="40">
                  <c:v>0.58869653098735419</c:v>
                </c:pt>
                <c:pt idx="41">
                  <c:v>0.58757498121682017</c:v>
                </c:pt>
                <c:pt idx="42">
                  <c:v>0.58661246328411998</c:v>
                </c:pt>
                <c:pt idx="43">
                  <c:v>0.58606089163298714</c:v>
                </c:pt>
                <c:pt idx="44">
                  <c:v>0.58574465931883257</c:v>
                </c:pt>
                <c:pt idx="45">
                  <c:v>0.58552754908156401</c:v>
                </c:pt>
                <c:pt idx="46">
                  <c:v>0.58538318673199741</c:v>
                </c:pt>
                <c:pt idx="47">
                  <c:v>0.58526200698573805</c:v>
                </c:pt>
                <c:pt idx="48">
                  <c:v>0.58605076361824981</c:v>
                </c:pt>
                <c:pt idx="49">
                  <c:v>0.58601459406086098</c:v>
                </c:pt>
                <c:pt idx="50">
                  <c:v>0.58668217613227724</c:v>
                </c:pt>
                <c:pt idx="51">
                  <c:v>0.58814724545190677</c:v>
                </c:pt>
                <c:pt idx="52">
                  <c:v>0.58825063430112279</c:v>
                </c:pt>
                <c:pt idx="53">
                  <c:v>0.58744630962033362</c:v>
                </c:pt>
                <c:pt idx="54">
                  <c:v>0.58731285696914814</c:v>
                </c:pt>
                <c:pt idx="55">
                  <c:v>0.58769974895318289</c:v>
                </c:pt>
                <c:pt idx="56">
                  <c:v>0.58797340464262093</c:v>
                </c:pt>
                <c:pt idx="57">
                  <c:v>0.58836363409580272</c:v>
                </c:pt>
                <c:pt idx="58">
                  <c:v>0.58866478317750603</c:v>
                </c:pt>
                <c:pt idx="59">
                  <c:v>0.58938288429736641</c:v>
                </c:pt>
                <c:pt idx="60">
                  <c:v>0.58953768702863674</c:v>
                </c:pt>
                <c:pt idx="61">
                  <c:v>0.58971038290008537</c:v>
                </c:pt>
                <c:pt idx="62">
                  <c:v>0.59004311660616204</c:v>
                </c:pt>
                <c:pt idx="63">
                  <c:v>0.59025716640822601</c:v>
                </c:pt>
                <c:pt idx="64">
                  <c:v>0.58992287998192883</c:v>
                </c:pt>
                <c:pt idx="65">
                  <c:v>0.58951189618125721</c:v>
                </c:pt>
                <c:pt idx="66">
                  <c:v>0.58902674049525117</c:v>
                </c:pt>
                <c:pt idx="67">
                  <c:v>0.58872355886347105</c:v>
                </c:pt>
                <c:pt idx="68">
                  <c:v>0.58840056393933615</c:v>
                </c:pt>
                <c:pt idx="69">
                  <c:v>0.58842947477644281</c:v>
                </c:pt>
                <c:pt idx="70">
                  <c:v>0.58876205871779075</c:v>
                </c:pt>
                <c:pt idx="71">
                  <c:v>0.58910877685964347</c:v>
                </c:pt>
                <c:pt idx="72">
                  <c:v>0.58970228282414583</c:v>
                </c:pt>
                <c:pt idx="73">
                  <c:v>0.59066202340155738</c:v>
                </c:pt>
                <c:pt idx="74">
                  <c:v>0.59147162919130736</c:v>
                </c:pt>
                <c:pt idx="75">
                  <c:v>0.59234995076831309</c:v>
                </c:pt>
                <c:pt idx="76">
                  <c:v>0.59340576849204063</c:v>
                </c:pt>
                <c:pt idx="77">
                  <c:v>0.593958663419067</c:v>
                </c:pt>
                <c:pt idx="78">
                  <c:v>0.59427073406096764</c:v>
                </c:pt>
                <c:pt idx="79">
                  <c:v>0.59434754536250201</c:v>
                </c:pt>
                <c:pt idx="80">
                  <c:v>0.59459713697307826</c:v>
                </c:pt>
                <c:pt idx="81">
                  <c:v>0.59538040315721341</c:v>
                </c:pt>
                <c:pt idx="82">
                  <c:v>0.59578893507990061</c:v>
                </c:pt>
                <c:pt idx="83">
                  <c:v>0.59588425124643174</c:v>
                </c:pt>
                <c:pt idx="84">
                  <c:v>0.59584440274569561</c:v>
                </c:pt>
                <c:pt idx="85">
                  <c:v>0.59589974927216316</c:v>
                </c:pt>
                <c:pt idx="86">
                  <c:v>0.59592095782999777</c:v>
                </c:pt>
                <c:pt idx="87">
                  <c:v>0.59604695008527941</c:v>
                </c:pt>
                <c:pt idx="88">
                  <c:v>0.59611984137757135</c:v>
                </c:pt>
                <c:pt idx="89">
                  <c:v>0.59651161414350384</c:v>
                </c:pt>
                <c:pt idx="90">
                  <c:v>0.59648770687548081</c:v>
                </c:pt>
                <c:pt idx="91">
                  <c:v>0.59631604320577924</c:v>
                </c:pt>
                <c:pt idx="92">
                  <c:v>0.59627855554097298</c:v>
                </c:pt>
                <c:pt idx="93">
                  <c:v>0.59638217408757443</c:v>
                </c:pt>
                <c:pt idx="94">
                  <c:v>0.59656293780590619</c:v>
                </c:pt>
                <c:pt idx="95">
                  <c:v>0.59659973050910942</c:v>
                </c:pt>
                <c:pt idx="96">
                  <c:v>0.59665554531149789</c:v>
                </c:pt>
                <c:pt idx="97">
                  <c:v>0.59675881500276451</c:v>
                </c:pt>
                <c:pt idx="98">
                  <c:v>0.59673063940567783</c:v>
                </c:pt>
                <c:pt idx="99">
                  <c:v>0.59660479050798854</c:v>
                </c:pt>
                <c:pt idx="100">
                  <c:v>0.59635960646307518</c:v>
                </c:pt>
                <c:pt idx="101">
                  <c:v>0.59634589423970119</c:v>
                </c:pt>
                <c:pt idx="102">
                  <c:v>0.59678856735186525</c:v>
                </c:pt>
                <c:pt idx="103">
                  <c:v>0.59685949651973502</c:v>
                </c:pt>
                <c:pt idx="104">
                  <c:v>0.59683714318339143</c:v>
                </c:pt>
                <c:pt idx="105">
                  <c:v>0.59682879416424928</c:v>
                </c:pt>
                <c:pt idx="106">
                  <c:v>0.59682596113194664</c:v>
                </c:pt>
                <c:pt idx="107">
                  <c:v>0.59736513007040914</c:v>
                </c:pt>
                <c:pt idx="108">
                  <c:v>0.59914267767165585</c:v>
                </c:pt>
                <c:pt idx="109">
                  <c:v>0.60206962574572986</c:v>
                </c:pt>
                <c:pt idx="110">
                  <c:v>0.60310681648507747</c:v>
                </c:pt>
                <c:pt idx="111">
                  <c:v>0.6033905416027191</c:v>
                </c:pt>
                <c:pt idx="112">
                  <c:v>0.60359207594095088</c:v>
                </c:pt>
                <c:pt idx="113">
                  <c:v>0.60362740204462384</c:v>
                </c:pt>
                <c:pt idx="114">
                  <c:v>0.60362968421091978</c:v>
                </c:pt>
                <c:pt idx="115">
                  <c:v>0.60350498822951582</c:v>
                </c:pt>
                <c:pt idx="116">
                  <c:v>0.6034849302340044</c:v>
                </c:pt>
                <c:pt idx="117">
                  <c:v>0.60358487899635815</c:v>
                </c:pt>
                <c:pt idx="118">
                  <c:v>0.60377243502560907</c:v>
                </c:pt>
                <c:pt idx="119">
                  <c:v>0.60396172480452626</c:v>
                </c:pt>
                <c:pt idx="120">
                  <c:v>0.60403598132949676</c:v>
                </c:pt>
                <c:pt idx="121">
                  <c:v>0.60411698437285599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0.55429775393365044</c:v>
                </c:pt>
                <c:pt idx="1">
                  <c:v>0.55371718771459011</c:v>
                </c:pt>
                <c:pt idx="2">
                  <c:v>0.55286051443498774</c:v>
                </c:pt>
                <c:pt idx="3">
                  <c:v>0.55226809676179156</c:v>
                </c:pt>
                <c:pt idx="4">
                  <c:v>0.55128866966956658</c:v>
                </c:pt>
                <c:pt idx="5">
                  <c:v>0.55026232286307686</c:v>
                </c:pt>
                <c:pt idx="6">
                  <c:v>0.54952727012135483</c:v>
                </c:pt>
                <c:pt idx="7">
                  <c:v>0.54911366730857125</c:v>
                </c:pt>
                <c:pt idx="8">
                  <c:v>0.5486467421166048</c:v>
                </c:pt>
                <c:pt idx="9">
                  <c:v>0.54784905197081568</c:v>
                </c:pt>
                <c:pt idx="10">
                  <c:v>0.54743866946894182</c:v>
                </c:pt>
                <c:pt idx="11">
                  <c:v>0.54705506709427665</c:v>
                </c:pt>
                <c:pt idx="12">
                  <c:v>0.54672817499374748</c:v>
                </c:pt>
                <c:pt idx="13">
                  <c:v>0.54666105652400676</c:v>
                </c:pt>
                <c:pt idx="14">
                  <c:v>0.54649728821618559</c:v>
                </c:pt>
                <c:pt idx="15">
                  <c:v>0.54665842007809551</c:v>
                </c:pt>
                <c:pt idx="16">
                  <c:v>0.54711046693762799</c:v>
                </c:pt>
                <c:pt idx="17">
                  <c:v>0.54743191466820806</c:v>
                </c:pt>
                <c:pt idx="18">
                  <c:v>0.54745825856855534</c:v>
                </c:pt>
                <c:pt idx="19">
                  <c:v>0.54713948362795484</c:v>
                </c:pt>
                <c:pt idx="20">
                  <c:v>0.54702563242140101</c:v>
                </c:pt>
                <c:pt idx="21">
                  <c:v>0.54686483738528124</c:v>
                </c:pt>
                <c:pt idx="22">
                  <c:v>0.54659551058120681</c:v>
                </c:pt>
                <c:pt idx="23">
                  <c:v>0.54585927066507745</c:v>
                </c:pt>
                <c:pt idx="24">
                  <c:v>0.54523079024319077</c:v>
                </c:pt>
                <c:pt idx="25">
                  <c:v>0.54405439405750233</c:v>
                </c:pt>
                <c:pt idx="26">
                  <c:v>0.54325599435726057</c:v>
                </c:pt>
                <c:pt idx="27">
                  <c:v>0.54291126031951165</c:v>
                </c:pt>
                <c:pt idx="28">
                  <c:v>0.54240657171211382</c:v>
                </c:pt>
                <c:pt idx="29">
                  <c:v>0.54207337076961559</c:v>
                </c:pt>
                <c:pt idx="30">
                  <c:v>0.54153932277904904</c:v>
                </c:pt>
                <c:pt idx="31">
                  <c:v>0.54135636503997175</c:v>
                </c:pt>
                <c:pt idx="32">
                  <c:v>0.54093797155850221</c:v>
                </c:pt>
                <c:pt idx="33">
                  <c:v>0.54135661132519963</c:v>
                </c:pt>
                <c:pt idx="34">
                  <c:v>0.54147599671109448</c:v>
                </c:pt>
                <c:pt idx="35">
                  <c:v>0.54147211800674555</c:v>
                </c:pt>
                <c:pt idx="36">
                  <c:v>0.54153106574675824</c:v>
                </c:pt>
                <c:pt idx="37">
                  <c:v>0.54231603099548253</c:v>
                </c:pt>
                <c:pt idx="38">
                  <c:v>0.54323660579402988</c:v>
                </c:pt>
                <c:pt idx="39">
                  <c:v>0.54389834512373358</c:v>
                </c:pt>
                <c:pt idx="40">
                  <c:v>0.5444348038380098</c:v>
                </c:pt>
                <c:pt idx="41">
                  <c:v>0.5449288414373018</c:v>
                </c:pt>
                <c:pt idx="42">
                  <c:v>0.54538862225054807</c:v>
                </c:pt>
                <c:pt idx="43">
                  <c:v>0.5452106229585908</c:v>
                </c:pt>
                <c:pt idx="44">
                  <c:v>0.54472817047259736</c:v>
                </c:pt>
                <c:pt idx="45">
                  <c:v>0.54472695859167197</c:v>
                </c:pt>
                <c:pt idx="46">
                  <c:v>0.5446558269660946</c:v>
                </c:pt>
                <c:pt idx="47">
                  <c:v>0.54444750888904603</c:v>
                </c:pt>
                <c:pt idx="48">
                  <c:v>0.54418276812037025</c:v>
                </c:pt>
                <c:pt idx="49">
                  <c:v>0.54401307027160706</c:v>
                </c:pt>
                <c:pt idx="50">
                  <c:v>0.54384953743893283</c:v>
                </c:pt>
                <c:pt idx="51">
                  <c:v>0.54305410067820925</c:v>
                </c:pt>
                <c:pt idx="52">
                  <c:v>0.54300414958705912</c:v>
                </c:pt>
                <c:pt idx="53">
                  <c:v>0.5433730367463484</c:v>
                </c:pt>
                <c:pt idx="54">
                  <c:v>0.54342434071479984</c:v>
                </c:pt>
                <c:pt idx="55">
                  <c:v>0.54329481211904118</c:v>
                </c:pt>
                <c:pt idx="56">
                  <c:v>0.54334359148727096</c:v>
                </c:pt>
                <c:pt idx="57">
                  <c:v>0.54355661418697521</c:v>
                </c:pt>
                <c:pt idx="58">
                  <c:v>0.54374713280795794</c:v>
                </c:pt>
                <c:pt idx="59">
                  <c:v>0.54422153610574953</c:v>
                </c:pt>
                <c:pt idx="60">
                  <c:v>0.54475519025562724</c:v>
                </c:pt>
                <c:pt idx="61">
                  <c:v>0.54471816950343466</c:v>
                </c:pt>
                <c:pt idx="62">
                  <c:v>0.54484554444546995</c:v>
                </c:pt>
                <c:pt idx="63">
                  <c:v>0.54487930779792004</c:v>
                </c:pt>
                <c:pt idx="64">
                  <c:v>0.54495660261291523</c:v>
                </c:pt>
                <c:pt idx="65">
                  <c:v>0.54504315770121481</c:v>
                </c:pt>
                <c:pt idx="66">
                  <c:v>0.5450407252893128</c:v>
                </c:pt>
                <c:pt idx="67">
                  <c:v>0.54505505593608106</c:v>
                </c:pt>
                <c:pt idx="68">
                  <c:v>0.54510820058696186</c:v>
                </c:pt>
                <c:pt idx="69">
                  <c:v>0.54509786441482311</c:v>
                </c:pt>
                <c:pt idx="70">
                  <c:v>0.54497041016685721</c:v>
                </c:pt>
                <c:pt idx="71">
                  <c:v>0.54485926964439058</c:v>
                </c:pt>
                <c:pt idx="72">
                  <c:v>0.54466535321867426</c:v>
                </c:pt>
                <c:pt idx="73">
                  <c:v>0.54423423658283054</c:v>
                </c:pt>
                <c:pt idx="74">
                  <c:v>0.54391991097586057</c:v>
                </c:pt>
                <c:pt idx="75">
                  <c:v>0.54369007207134501</c:v>
                </c:pt>
                <c:pt idx="76">
                  <c:v>0.54337660982393543</c:v>
                </c:pt>
                <c:pt idx="77">
                  <c:v>0.5435848193185131</c:v>
                </c:pt>
                <c:pt idx="78">
                  <c:v>0.54367934809799046</c:v>
                </c:pt>
                <c:pt idx="79">
                  <c:v>0.54406711128157403</c:v>
                </c:pt>
                <c:pt idx="80">
                  <c:v>0.5445397907302838</c:v>
                </c:pt>
                <c:pt idx="81">
                  <c:v>0.5445954154368926</c:v>
                </c:pt>
                <c:pt idx="82">
                  <c:v>0.5446959863004035</c:v>
                </c:pt>
                <c:pt idx="83">
                  <c:v>0.54490534978541016</c:v>
                </c:pt>
                <c:pt idx="84">
                  <c:v>0.54520882523938241</c:v>
                </c:pt>
                <c:pt idx="85">
                  <c:v>0.54492024940991879</c:v>
                </c:pt>
                <c:pt idx="86">
                  <c:v>0.54470952963383223</c:v>
                </c:pt>
                <c:pt idx="87">
                  <c:v>0.54422201830978256</c:v>
                </c:pt>
                <c:pt idx="88">
                  <c:v>0.54351361019406863</c:v>
                </c:pt>
                <c:pt idx="89">
                  <c:v>0.54238254953188414</c:v>
                </c:pt>
                <c:pt idx="90">
                  <c:v>0.54170306304873317</c:v>
                </c:pt>
                <c:pt idx="91">
                  <c:v>0.54160940241641287</c:v>
                </c:pt>
                <c:pt idx="92">
                  <c:v>0.54133042151732902</c:v>
                </c:pt>
                <c:pt idx="93">
                  <c:v>0.5409626645110116</c:v>
                </c:pt>
                <c:pt idx="94">
                  <c:v>0.54052570801740185</c:v>
                </c:pt>
                <c:pt idx="95">
                  <c:v>0.54039424923858259</c:v>
                </c:pt>
                <c:pt idx="96">
                  <c:v>0.54010316668446801</c:v>
                </c:pt>
                <c:pt idx="97">
                  <c:v>0.5396974809898516</c:v>
                </c:pt>
                <c:pt idx="98">
                  <c:v>0.53976696487251019</c:v>
                </c:pt>
                <c:pt idx="99">
                  <c:v>0.54000836888953341</c:v>
                </c:pt>
                <c:pt idx="100">
                  <c:v>0.54042425504070279</c:v>
                </c:pt>
                <c:pt idx="101">
                  <c:v>0.54044820683610484</c:v>
                </c:pt>
                <c:pt idx="102">
                  <c:v>0.53956242535493282</c:v>
                </c:pt>
                <c:pt idx="103">
                  <c:v>0.53938174212554502</c:v>
                </c:pt>
                <c:pt idx="104">
                  <c:v>0.53961275482547855</c:v>
                </c:pt>
                <c:pt idx="105">
                  <c:v>0.54001575456264883</c:v>
                </c:pt>
                <c:pt idx="106">
                  <c:v>0.54027093221424938</c:v>
                </c:pt>
                <c:pt idx="107">
                  <c:v>0.54073270469601276</c:v>
                </c:pt>
                <c:pt idx="108">
                  <c:v>0.5399161259846762</c:v>
                </c:pt>
                <c:pt idx="109">
                  <c:v>0.53836258535809023</c:v>
                </c:pt>
                <c:pt idx="110">
                  <c:v>0.5380371246153326</c:v>
                </c:pt>
                <c:pt idx="111">
                  <c:v>0.538163304793425</c:v>
                </c:pt>
                <c:pt idx="112">
                  <c:v>0.53826347670319519</c:v>
                </c:pt>
                <c:pt idx="113">
                  <c:v>0.53832708692886821</c:v>
                </c:pt>
                <c:pt idx="114">
                  <c:v>0.53833168925434427</c:v>
                </c:pt>
                <c:pt idx="115">
                  <c:v>0.53817151699676025</c:v>
                </c:pt>
                <c:pt idx="116">
                  <c:v>0.5379392017993696</c:v>
                </c:pt>
                <c:pt idx="117">
                  <c:v>0.53798023095808778</c:v>
                </c:pt>
                <c:pt idx="118">
                  <c:v>0.53846350663665499</c:v>
                </c:pt>
                <c:pt idx="119">
                  <c:v>0.53919049598903179</c:v>
                </c:pt>
                <c:pt idx="120">
                  <c:v>0.53930913938751723</c:v>
                </c:pt>
                <c:pt idx="121">
                  <c:v>0.53951742239882594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6154037997873042"/>
          <c:min val="0.5379392017993696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sell(3105)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964</c:v>
                </c:pt>
                <c:pt idx="1">
                  <c:v>946</c:v>
                </c:pt>
                <c:pt idx="2">
                  <c:v>958</c:v>
                </c:pt>
                <c:pt idx="3">
                  <c:v>955</c:v>
                </c:pt>
                <c:pt idx="4">
                  <c:v>976</c:v>
                </c:pt>
                <c:pt idx="5">
                  <c:v>966</c:v>
                </c:pt>
                <c:pt idx="6">
                  <c:v>988</c:v>
                </c:pt>
                <c:pt idx="7">
                  <c:v>1011</c:v>
                </c:pt>
                <c:pt idx="8">
                  <c:v>1007</c:v>
                </c:pt>
                <c:pt idx="9">
                  <c:v>1024</c:v>
                </c:pt>
                <c:pt idx="10">
                  <c:v>1027</c:v>
                </c:pt>
                <c:pt idx="11">
                  <c:v>1038</c:v>
                </c:pt>
                <c:pt idx="12">
                  <c:v>1029</c:v>
                </c:pt>
                <c:pt idx="13">
                  <c:v>1012</c:v>
                </c:pt>
                <c:pt idx="14">
                  <c:v>1030</c:v>
                </c:pt>
                <c:pt idx="15">
                  <c:v>1047</c:v>
                </c:pt>
                <c:pt idx="16">
                  <c:v>1050</c:v>
                </c:pt>
                <c:pt idx="17">
                  <c:v>1053</c:v>
                </c:pt>
                <c:pt idx="18">
                  <c:v>1029</c:v>
                </c:pt>
                <c:pt idx="19">
                  <c:v>1057</c:v>
                </c:pt>
                <c:pt idx="20">
                  <c:v>1033</c:v>
                </c:pt>
                <c:pt idx="21">
                  <c:v>1045</c:v>
                </c:pt>
                <c:pt idx="22">
                  <c:v>1054</c:v>
                </c:pt>
                <c:pt idx="23">
                  <c:v>1068</c:v>
                </c:pt>
                <c:pt idx="24">
                  <c:v>1060</c:v>
                </c:pt>
                <c:pt idx="25">
                  <c:v>1069</c:v>
                </c:pt>
                <c:pt idx="26">
                  <c:v>1056</c:v>
                </c:pt>
                <c:pt idx="27">
                  <c:v>1053</c:v>
                </c:pt>
                <c:pt idx="28">
                  <c:v>1045</c:v>
                </c:pt>
                <c:pt idx="29">
                  <c:v>1063</c:v>
                </c:pt>
                <c:pt idx="30">
                  <c:v>1078</c:v>
                </c:pt>
                <c:pt idx="31">
                  <c:v>1080</c:v>
                </c:pt>
                <c:pt idx="32">
                  <c:v>1086</c:v>
                </c:pt>
                <c:pt idx="33">
                  <c:v>1068</c:v>
                </c:pt>
                <c:pt idx="34">
                  <c:v>1055</c:v>
                </c:pt>
                <c:pt idx="35">
                  <c:v>1045</c:v>
                </c:pt>
                <c:pt idx="36">
                  <c:v>1058</c:v>
                </c:pt>
                <c:pt idx="37">
                  <c:v>1040</c:v>
                </c:pt>
                <c:pt idx="38">
                  <c:v>1033</c:v>
                </c:pt>
                <c:pt idx="39">
                  <c:v>1016</c:v>
                </c:pt>
                <c:pt idx="40">
                  <c:v>1012</c:v>
                </c:pt>
                <c:pt idx="41">
                  <c:v>1019</c:v>
                </c:pt>
                <c:pt idx="42">
                  <c:v>1003</c:v>
                </c:pt>
                <c:pt idx="43">
                  <c:v>993</c:v>
                </c:pt>
                <c:pt idx="44">
                  <c:v>989</c:v>
                </c:pt>
                <c:pt idx="45">
                  <c:v>979</c:v>
                </c:pt>
                <c:pt idx="46">
                  <c:v>980</c:v>
                </c:pt>
                <c:pt idx="47">
                  <c:v>962</c:v>
                </c:pt>
                <c:pt idx="48">
                  <c:v>958</c:v>
                </c:pt>
                <c:pt idx="49">
                  <c:v>968</c:v>
                </c:pt>
                <c:pt idx="50">
                  <c:v>992</c:v>
                </c:pt>
                <c:pt idx="51">
                  <c:v>999</c:v>
                </c:pt>
                <c:pt idx="52">
                  <c:v>992</c:v>
                </c:pt>
                <c:pt idx="53">
                  <c:v>968</c:v>
                </c:pt>
                <c:pt idx="54">
                  <c:v>973</c:v>
                </c:pt>
                <c:pt idx="55">
                  <c:v>964</c:v>
                </c:pt>
                <c:pt idx="56">
                  <c:v>951</c:v>
                </c:pt>
                <c:pt idx="57">
                  <c:v>965</c:v>
                </c:pt>
                <c:pt idx="58">
                  <c:v>933</c:v>
                </c:pt>
                <c:pt idx="59">
                  <c:v>935</c:v>
                </c:pt>
                <c:pt idx="60">
                  <c:v>958</c:v>
                </c:pt>
                <c:pt idx="61">
                  <c:v>903</c:v>
                </c:pt>
                <c:pt idx="62">
                  <c:v>910</c:v>
                </c:pt>
                <c:pt idx="63">
                  <c:v>911</c:v>
                </c:pt>
                <c:pt idx="64">
                  <c:v>919</c:v>
                </c:pt>
                <c:pt idx="65">
                  <c:v>900</c:v>
                </c:pt>
                <c:pt idx="66">
                  <c:v>889</c:v>
                </c:pt>
                <c:pt idx="67">
                  <c:v>897</c:v>
                </c:pt>
                <c:pt idx="68">
                  <c:v>887</c:v>
                </c:pt>
                <c:pt idx="69">
                  <c:v>876</c:v>
                </c:pt>
                <c:pt idx="70">
                  <c:v>877</c:v>
                </c:pt>
                <c:pt idx="71">
                  <c:v>873</c:v>
                </c:pt>
                <c:pt idx="72">
                  <c:v>885</c:v>
                </c:pt>
                <c:pt idx="73">
                  <c:v>878</c:v>
                </c:pt>
                <c:pt idx="74">
                  <c:v>845</c:v>
                </c:pt>
                <c:pt idx="75">
                  <c:v>827</c:v>
                </c:pt>
                <c:pt idx="76">
                  <c:v>814</c:v>
                </c:pt>
                <c:pt idx="77">
                  <c:v>830</c:v>
                </c:pt>
                <c:pt idx="78">
                  <c:v>817</c:v>
                </c:pt>
                <c:pt idx="79">
                  <c:v>822</c:v>
                </c:pt>
                <c:pt idx="80">
                  <c:v>832</c:v>
                </c:pt>
                <c:pt idx="81">
                  <c:v>863</c:v>
                </c:pt>
                <c:pt idx="82">
                  <c:v>872</c:v>
                </c:pt>
                <c:pt idx="83">
                  <c:v>842</c:v>
                </c:pt>
                <c:pt idx="84">
                  <c:v>855</c:v>
                </c:pt>
                <c:pt idx="85">
                  <c:v>865</c:v>
                </c:pt>
                <c:pt idx="86">
                  <c:v>861</c:v>
                </c:pt>
                <c:pt idx="87">
                  <c:v>874</c:v>
                </c:pt>
                <c:pt idx="88">
                  <c:v>874</c:v>
                </c:pt>
                <c:pt idx="89">
                  <c:v>878</c:v>
                </c:pt>
                <c:pt idx="90">
                  <c:v>879</c:v>
                </c:pt>
                <c:pt idx="91">
                  <c:v>884</c:v>
                </c:pt>
                <c:pt idx="92">
                  <c:v>878</c:v>
                </c:pt>
                <c:pt idx="93">
                  <c:v>875</c:v>
                </c:pt>
                <c:pt idx="94">
                  <c:v>873</c:v>
                </c:pt>
                <c:pt idx="95">
                  <c:v>842</c:v>
                </c:pt>
                <c:pt idx="96">
                  <c:v>811</c:v>
                </c:pt>
                <c:pt idx="97">
                  <c:v>805</c:v>
                </c:pt>
                <c:pt idx="98">
                  <c:v>780</c:v>
                </c:pt>
                <c:pt idx="99">
                  <c:v>752</c:v>
                </c:pt>
                <c:pt idx="100">
                  <c:v>766</c:v>
                </c:pt>
                <c:pt idx="101">
                  <c:v>782</c:v>
                </c:pt>
                <c:pt idx="102">
                  <c:v>793</c:v>
                </c:pt>
                <c:pt idx="103">
                  <c:v>775</c:v>
                </c:pt>
                <c:pt idx="104">
                  <c:v>776</c:v>
                </c:pt>
                <c:pt idx="105">
                  <c:v>778</c:v>
                </c:pt>
                <c:pt idx="106">
                  <c:v>762</c:v>
                </c:pt>
                <c:pt idx="107">
                  <c:v>802</c:v>
                </c:pt>
                <c:pt idx="108">
                  <c:v>798</c:v>
                </c:pt>
                <c:pt idx="109">
                  <c:v>794</c:v>
                </c:pt>
                <c:pt idx="110">
                  <c:v>792</c:v>
                </c:pt>
                <c:pt idx="111">
                  <c:v>790</c:v>
                </c:pt>
                <c:pt idx="112">
                  <c:v>781</c:v>
                </c:pt>
                <c:pt idx="113">
                  <c:v>780</c:v>
                </c:pt>
                <c:pt idx="114">
                  <c:v>799</c:v>
                </c:pt>
                <c:pt idx="115">
                  <c:v>783</c:v>
                </c:pt>
                <c:pt idx="116">
                  <c:v>807</c:v>
                </c:pt>
                <c:pt idx="117">
                  <c:v>780</c:v>
                </c:pt>
                <c:pt idx="118">
                  <c:v>773</c:v>
                </c:pt>
                <c:pt idx="119">
                  <c:v>796</c:v>
                </c:pt>
                <c:pt idx="120">
                  <c:v>798</c:v>
                </c:pt>
                <c:pt idx="121">
                  <c:v>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buy(3116)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916.94154488517745</c:v>
                </c:pt>
                <c:pt idx="1">
                  <c:v>913.5970772442588</c:v>
                </c:pt>
                <c:pt idx="2">
                  <c:v>892.97286012526092</c:v>
                </c:pt>
                <c:pt idx="3">
                  <c:v>887.39874739039669</c:v>
                </c:pt>
                <c:pt idx="4">
                  <c:v>903.56367432150307</c:v>
                </c:pt>
                <c:pt idx="5">
                  <c:v>900.77661795407096</c:v>
                </c:pt>
                <c:pt idx="6">
                  <c:v>915.26931106471818</c:v>
                </c:pt>
                <c:pt idx="7">
                  <c:v>935.89352818371606</c:v>
                </c:pt>
                <c:pt idx="8">
                  <c:v>945.36951983298536</c:v>
                </c:pt>
                <c:pt idx="9">
                  <c:v>962.09185803757828</c:v>
                </c:pt>
                <c:pt idx="10">
                  <c:v>967.66597077244251</c:v>
                </c:pt>
                <c:pt idx="11">
                  <c:v>971.01043841336116</c:v>
                </c:pt>
                <c:pt idx="12">
                  <c:v>960.41962421711901</c:v>
                </c:pt>
                <c:pt idx="13">
                  <c:v>945.36951983298536</c:v>
                </c:pt>
                <c:pt idx="14">
                  <c:v>950.9436325678497</c:v>
                </c:pt>
                <c:pt idx="15">
                  <c:v>955.40292275574109</c:v>
                </c:pt>
                <c:pt idx="16">
                  <c:v>959.86221294363258</c:v>
                </c:pt>
                <c:pt idx="17">
                  <c:v>965.43632567849681</c:v>
                </c:pt>
                <c:pt idx="18">
                  <c:v>950.9436325678497</c:v>
                </c:pt>
                <c:pt idx="19">
                  <c:v>973.24008350730685</c:v>
                </c:pt>
                <c:pt idx="20">
                  <c:v>964.32150313152397</c:v>
                </c:pt>
                <c:pt idx="21">
                  <c:v>983.830897703549</c:v>
                </c:pt>
                <c:pt idx="22">
                  <c:v>988.84759916492692</c:v>
                </c:pt>
                <c:pt idx="23">
                  <c:v>980.48643006263046</c:v>
                </c:pt>
                <c:pt idx="24">
                  <c:v>981.04384133611688</c:v>
                </c:pt>
                <c:pt idx="25">
                  <c:v>991.63465553235903</c:v>
                </c:pt>
                <c:pt idx="26">
                  <c:v>996.09394572025053</c:v>
                </c:pt>
                <c:pt idx="27">
                  <c:v>1003.8977035490606</c:v>
                </c:pt>
                <c:pt idx="28">
                  <c:v>1028.9812108559499</c:v>
                </c:pt>
                <c:pt idx="29">
                  <c:v>1023.964509394572</c:v>
                </c:pt>
                <c:pt idx="30">
                  <c:v>1015.0459290187891</c:v>
                </c:pt>
                <c:pt idx="31">
                  <c:v>1017.8329853862213</c:v>
                </c:pt>
                <c:pt idx="32">
                  <c:v>1013.3736951983299</c:v>
                </c:pt>
                <c:pt idx="33">
                  <c:v>1012.258872651357</c:v>
                </c:pt>
                <c:pt idx="34">
                  <c:v>1018.9478079331941</c:v>
                </c:pt>
                <c:pt idx="35">
                  <c:v>992.74947807933188</c:v>
                </c:pt>
                <c:pt idx="36">
                  <c:v>978.25678496868477</c:v>
                </c:pt>
                <c:pt idx="37">
                  <c:v>960.41962421711901</c:v>
                </c:pt>
                <c:pt idx="38">
                  <c:v>963.76409185803755</c:v>
                </c:pt>
                <c:pt idx="39">
                  <c:v>953.73068893528182</c:v>
                </c:pt>
                <c:pt idx="40">
                  <c:v>952.61586638830897</c:v>
                </c:pt>
                <c:pt idx="41">
                  <c:v>962.09185803757828</c:v>
                </c:pt>
                <c:pt idx="42">
                  <c:v>960.41962421711901</c:v>
                </c:pt>
                <c:pt idx="43">
                  <c:v>955.40292275574109</c:v>
                </c:pt>
                <c:pt idx="44">
                  <c:v>959.86221294363258</c:v>
                </c:pt>
                <c:pt idx="45">
                  <c:v>955.96033402922751</c:v>
                </c:pt>
                <c:pt idx="46">
                  <c:v>958.74739039665974</c:v>
                </c:pt>
                <c:pt idx="47">
                  <c:v>948.15657620041748</c:v>
                </c:pt>
                <c:pt idx="48">
                  <c:v>944.25469728601252</c:v>
                </c:pt>
                <c:pt idx="49">
                  <c:v>955.96033402922751</c:v>
                </c:pt>
                <c:pt idx="50">
                  <c:v>967.66597077244251</c:v>
                </c:pt>
                <c:pt idx="51">
                  <c:v>958.74739039665974</c:v>
                </c:pt>
                <c:pt idx="52">
                  <c:v>939.2379958246346</c:v>
                </c:pt>
                <c:pt idx="53">
                  <c:v>931.43423799582456</c:v>
                </c:pt>
                <c:pt idx="54">
                  <c:v>948.7139874739039</c:v>
                </c:pt>
                <c:pt idx="55">
                  <c:v>953.73068893528182</c:v>
                </c:pt>
                <c:pt idx="56">
                  <c:v>953.1732776617954</c:v>
                </c:pt>
                <c:pt idx="57">
                  <c:v>963.76409185803755</c:v>
                </c:pt>
                <c:pt idx="58">
                  <c:v>953.73068893528182</c:v>
                </c:pt>
                <c:pt idx="59">
                  <c:v>945.92693110647178</c:v>
                </c:pt>
                <c:pt idx="60">
                  <c:v>931.43423799582456</c:v>
                </c:pt>
                <c:pt idx="61">
                  <c:v>896.874739039666</c:v>
                </c:pt>
                <c:pt idx="62">
                  <c:v>894.64509394572019</c:v>
                </c:pt>
                <c:pt idx="63">
                  <c:v>873.46346555323589</c:v>
                </c:pt>
                <c:pt idx="64">
                  <c:v>880.15240083507308</c:v>
                </c:pt>
                <c:pt idx="65">
                  <c:v>862.31524008350732</c:v>
                </c:pt>
                <c:pt idx="66">
                  <c:v>856.74112734864298</c:v>
                </c:pt>
                <c:pt idx="67">
                  <c:v>862.87265135699374</c:v>
                </c:pt>
                <c:pt idx="68">
                  <c:v>855.62630480167013</c:v>
                </c:pt>
                <c:pt idx="69">
                  <c:v>848.93736951983294</c:v>
                </c:pt>
                <c:pt idx="70">
                  <c:v>852.83924843423802</c:v>
                </c:pt>
                <c:pt idx="71">
                  <c:v>852.83924843423802</c:v>
                </c:pt>
                <c:pt idx="72">
                  <c:v>861.7578288100209</c:v>
                </c:pt>
                <c:pt idx="73">
                  <c:v>856.18371607515655</c:v>
                </c:pt>
                <c:pt idx="74">
                  <c:v>832.21503131524003</c:v>
                </c:pt>
                <c:pt idx="75">
                  <c:v>814.93528183716069</c:v>
                </c:pt>
                <c:pt idx="76">
                  <c:v>814.37787056367426</c:v>
                </c:pt>
                <c:pt idx="77">
                  <c:v>819.39457202505218</c:v>
                </c:pt>
                <c:pt idx="78">
                  <c:v>818.83716075156576</c:v>
                </c:pt>
                <c:pt idx="79">
                  <c:v>827.19832985386222</c:v>
                </c:pt>
                <c:pt idx="80">
                  <c:v>828.87056367432149</c:v>
                </c:pt>
                <c:pt idx="81">
                  <c:v>852.28183716075159</c:v>
                </c:pt>
                <c:pt idx="82">
                  <c:v>864.54488517745301</c:v>
                </c:pt>
                <c:pt idx="83">
                  <c:v>842.24843423799575</c:v>
                </c:pt>
                <c:pt idx="84">
                  <c:v>842.80584551148218</c:v>
                </c:pt>
                <c:pt idx="85">
                  <c:v>851.72442588726517</c:v>
                </c:pt>
                <c:pt idx="86">
                  <c:v>847.8225469728601</c:v>
                </c:pt>
                <c:pt idx="87">
                  <c:v>848.93736951983294</c:v>
                </c:pt>
                <c:pt idx="88">
                  <c:v>855.06889352818371</c:v>
                </c:pt>
                <c:pt idx="89">
                  <c:v>849.49478079331936</c:v>
                </c:pt>
                <c:pt idx="90">
                  <c:v>850.60960334029221</c:v>
                </c:pt>
                <c:pt idx="91">
                  <c:v>865.10229645093943</c:v>
                </c:pt>
                <c:pt idx="92">
                  <c:v>871.79123173277662</c:v>
                </c:pt>
                <c:pt idx="93">
                  <c:v>876.25052192066801</c:v>
                </c:pt>
                <c:pt idx="94">
                  <c:v>872.34864300626305</c:v>
                </c:pt>
                <c:pt idx="95">
                  <c:v>834.44467640918583</c:v>
                </c:pt>
                <c:pt idx="96">
                  <c:v>804.34446764091854</c:v>
                </c:pt>
                <c:pt idx="97">
                  <c:v>814.93528183716069</c:v>
                </c:pt>
                <c:pt idx="98">
                  <c:v>799.88517745302715</c:v>
                </c:pt>
                <c:pt idx="99">
                  <c:v>779.26096033402916</c:v>
                </c:pt>
                <c:pt idx="100">
                  <c:v>787.0647181628392</c:v>
                </c:pt>
                <c:pt idx="101">
                  <c:v>784.83507306889351</c:v>
                </c:pt>
                <c:pt idx="102">
                  <c:v>798.21294363256789</c:v>
                </c:pt>
                <c:pt idx="103">
                  <c:v>777.5887265135699</c:v>
                </c:pt>
                <c:pt idx="104">
                  <c:v>781.49060542797497</c:v>
                </c:pt>
                <c:pt idx="105">
                  <c:v>779.26096033402916</c:v>
                </c:pt>
                <c:pt idx="106">
                  <c:v>771.45720250521913</c:v>
                </c:pt>
                <c:pt idx="107">
                  <c:v>783.16283924843424</c:v>
                </c:pt>
                <c:pt idx="108">
                  <c:v>781.49060542797497</c:v>
                </c:pt>
                <c:pt idx="109">
                  <c:v>773.12943632567851</c:v>
                </c:pt>
                <c:pt idx="110">
                  <c:v>779.81837160751559</c:v>
                </c:pt>
                <c:pt idx="111">
                  <c:v>775.3590814196242</c:v>
                </c:pt>
                <c:pt idx="112">
                  <c:v>768.11273486430059</c:v>
                </c:pt>
                <c:pt idx="113">
                  <c:v>765.32567849686848</c:v>
                </c:pt>
                <c:pt idx="114">
                  <c:v>774.24425887265136</c:v>
                </c:pt>
                <c:pt idx="115">
                  <c:v>767.55532359081417</c:v>
                </c:pt>
                <c:pt idx="116">
                  <c:v>787.0647181628392</c:v>
                </c:pt>
                <c:pt idx="117">
                  <c:v>783.72025052192066</c:v>
                </c:pt>
                <c:pt idx="118">
                  <c:v>784.27766179540708</c:v>
                </c:pt>
                <c:pt idx="119">
                  <c:v>783.72025052192066</c:v>
                </c:pt>
                <c:pt idx="120">
                  <c:v>790.40918580375785</c:v>
                </c:pt>
                <c:pt idx="121">
                  <c:v>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086"/>
          <c:min val="75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72230</c:v>
                </c:pt>
                <c:pt idx="1">
                  <c:v>90230</c:v>
                </c:pt>
                <c:pt idx="2">
                  <c:v>78230</c:v>
                </c:pt>
                <c:pt idx="3">
                  <c:v>81230</c:v>
                </c:pt>
                <c:pt idx="4">
                  <c:v>60230</c:v>
                </c:pt>
                <c:pt idx="5">
                  <c:v>70230</c:v>
                </c:pt>
                <c:pt idx="6">
                  <c:v>48230</c:v>
                </c:pt>
                <c:pt idx="7">
                  <c:v>25230</c:v>
                </c:pt>
                <c:pt idx="8">
                  <c:v>29230</c:v>
                </c:pt>
                <c:pt idx="9">
                  <c:v>12230</c:v>
                </c:pt>
                <c:pt idx="10">
                  <c:v>9230</c:v>
                </c:pt>
                <c:pt idx="11">
                  <c:v>-1770</c:v>
                </c:pt>
                <c:pt idx="12">
                  <c:v>7230</c:v>
                </c:pt>
                <c:pt idx="13">
                  <c:v>24230</c:v>
                </c:pt>
                <c:pt idx="14">
                  <c:v>6230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-40370</c:v>
                </c:pt>
                <c:pt idx="1">
                  <c:v>-43970</c:v>
                </c:pt>
                <c:pt idx="2">
                  <c:v>-66170</c:v>
                </c:pt>
                <c:pt idx="3">
                  <c:v>-72170</c:v>
                </c:pt>
                <c:pt idx="4">
                  <c:v>-54770</c:v>
                </c:pt>
                <c:pt idx="5">
                  <c:v>-57770</c:v>
                </c:pt>
                <c:pt idx="6">
                  <c:v>-42170</c:v>
                </c:pt>
                <c:pt idx="7">
                  <c:v>-19970</c:v>
                </c:pt>
                <c:pt idx="8">
                  <c:v>-9770</c:v>
                </c:pt>
                <c:pt idx="9">
                  <c:v>8230</c:v>
                </c:pt>
                <c:pt idx="10">
                  <c:v>14230</c:v>
                </c:pt>
                <c:pt idx="11">
                  <c:v>17830</c:v>
                </c:pt>
                <c:pt idx="12">
                  <c:v>6430</c:v>
                </c:pt>
                <c:pt idx="13">
                  <c:v>-9770</c:v>
                </c:pt>
                <c:pt idx="14">
                  <c:v>-3770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31860</c:v>
                </c:pt>
                <c:pt idx="1">
                  <c:v>46260</c:v>
                </c:pt>
                <c:pt idx="2">
                  <c:v>12060</c:v>
                </c:pt>
                <c:pt idx="3">
                  <c:v>9060</c:v>
                </c:pt>
                <c:pt idx="4">
                  <c:v>5460</c:v>
                </c:pt>
                <c:pt idx="5">
                  <c:v>12460</c:v>
                </c:pt>
                <c:pt idx="6">
                  <c:v>6060</c:v>
                </c:pt>
                <c:pt idx="7">
                  <c:v>5260</c:v>
                </c:pt>
                <c:pt idx="8">
                  <c:v>19460</c:v>
                </c:pt>
                <c:pt idx="9">
                  <c:v>20460</c:v>
                </c:pt>
                <c:pt idx="10">
                  <c:v>23460</c:v>
                </c:pt>
                <c:pt idx="11">
                  <c:v>16060</c:v>
                </c:pt>
                <c:pt idx="12">
                  <c:v>13660</c:v>
                </c:pt>
                <c:pt idx="13">
                  <c:v>14460</c:v>
                </c:pt>
                <c:pt idx="14">
                  <c:v>2460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43845</c:v>
                </c:pt>
                <c:pt idx="1">
                  <c:v>43845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43864</c:v>
                </c:pt>
                <c:pt idx="1">
                  <c:v>43864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0.76156095660852896</c:v>
                </c:pt>
                <c:pt idx="1">
                  <c:v>0.75085105296906096</c:v>
                </c:pt>
                <c:pt idx="2">
                  <c:v>0.76639085790049899</c:v>
                </c:pt>
                <c:pt idx="3">
                  <c:v>0.78305679417694196</c:v>
                </c:pt>
                <c:pt idx="4">
                  <c:v>0.80596195176773799</c:v>
                </c:pt>
                <c:pt idx="5">
                  <c:v>0.82018430215778304</c:v>
                </c:pt>
                <c:pt idx="6">
                  <c:v>0.84070512190965896</c:v>
                </c:pt>
                <c:pt idx="7">
                  <c:v>0.86015354194594196</c:v>
                </c:pt>
                <c:pt idx="8">
                  <c:v>0.87162832585216699</c:v>
                </c:pt>
                <c:pt idx="9">
                  <c:v>0.88220329564690503</c:v>
                </c:pt>
                <c:pt idx="10">
                  <c:v>0.88217525134284702</c:v>
                </c:pt>
                <c:pt idx="11">
                  <c:v>0.89224646680420105</c:v>
                </c:pt>
                <c:pt idx="12">
                  <c:v>0.90105490571263203</c:v>
                </c:pt>
                <c:pt idx="13">
                  <c:v>0.909263206950778</c:v>
                </c:pt>
                <c:pt idx="14">
                  <c:v>0.91641779209624596</c:v>
                </c:pt>
                <c:pt idx="15">
                  <c:v>0.92491909577911102</c:v>
                </c:pt>
                <c:pt idx="16">
                  <c:v>0.9342058445975</c:v>
                </c:pt>
                <c:pt idx="17">
                  <c:v>0.94259899399812597</c:v>
                </c:pt>
                <c:pt idx="18">
                  <c:v>0.94961999901903704</c:v>
                </c:pt>
                <c:pt idx="19">
                  <c:v>0.95460163345327498</c:v>
                </c:pt>
                <c:pt idx="20">
                  <c:v>0.95823089247743298</c:v>
                </c:pt>
                <c:pt idx="21">
                  <c:v>0.96343614429531699</c:v>
                </c:pt>
                <c:pt idx="22">
                  <c:v>0.96414671151654896</c:v>
                </c:pt>
                <c:pt idx="23">
                  <c:v>0.96654623037295095</c:v>
                </c:pt>
                <c:pt idx="24">
                  <c:v>0.96803799769554699</c:v>
                </c:pt>
                <c:pt idx="25">
                  <c:v>0.969103352755462</c:v>
                </c:pt>
                <c:pt idx="26">
                  <c:v>0.96881800295020704</c:v>
                </c:pt>
                <c:pt idx="27">
                  <c:v>0.96783987014030304</c:v>
                </c:pt>
                <c:pt idx="28">
                  <c:v>0.96882553787435799</c:v>
                </c:pt>
                <c:pt idx="29">
                  <c:v>0.96765841836955602</c:v>
                </c:pt>
                <c:pt idx="30">
                  <c:v>0.96610007234412798</c:v>
                </c:pt>
                <c:pt idx="31">
                  <c:v>0.96434460725210702</c:v>
                </c:pt>
                <c:pt idx="32">
                  <c:v>0.96269678652748303</c:v>
                </c:pt>
                <c:pt idx="33">
                  <c:v>0.96018174551840696</c:v>
                </c:pt>
                <c:pt idx="34">
                  <c:v>0.95695244426385395</c:v>
                </c:pt>
                <c:pt idx="35">
                  <c:v>0.95417333720221797</c:v>
                </c:pt>
                <c:pt idx="36">
                  <c:v>0.95581149621495498</c:v>
                </c:pt>
                <c:pt idx="37">
                  <c:v>0.96044198677811599</c:v>
                </c:pt>
                <c:pt idx="38">
                  <c:v>0.96257144065878797</c:v>
                </c:pt>
                <c:pt idx="39">
                  <c:v>0.96438587313351298</c:v>
                </c:pt>
                <c:pt idx="40">
                  <c:v>0.96631815347018002</c:v>
                </c:pt>
                <c:pt idx="41">
                  <c:v>0.96745276060923902</c:v>
                </c:pt>
                <c:pt idx="42">
                  <c:v>0.96917879853436995</c:v>
                </c:pt>
                <c:pt idx="43">
                  <c:v>0.96978802952833199</c:v>
                </c:pt>
                <c:pt idx="44">
                  <c:v>0.96980344411048602</c:v>
                </c:pt>
                <c:pt idx="45">
                  <c:v>0.96987367086333698</c:v>
                </c:pt>
                <c:pt idx="46">
                  <c:v>0.96997133262392399</c:v>
                </c:pt>
                <c:pt idx="47">
                  <c:v>0.96920346028688298</c:v>
                </c:pt>
                <c:pt idx="48">
                  <c:v>0.968642744624296</c:v>
                </c:pt>
                <c:pt idx="49">
                  <c:v>0.96757620400302902</c:v>
                </c:pt>
                <c:pt idx="50">
                  <c:v>0.96586785569060096</c:v>
                </c:pt>
                <c:pt idx="51">
                  <c:v>0.96416458584884102</c:v>
                </c:pt>
                <c:pt idx="52">
                  <c:v>0.96488420735235703</c:v>
                </c:pt>
                <c:pt idx="53">
                  <c:v>0.96451121104437099</c:v>
                </c:pt>
                <c:pt idx="54">
                  <c:v>0.96153456540751703</c:v>
                </c:pt>
                <c:pt idx="55">
                  <c:v>0.95941827013370495</c:v>
                </c:pt>
                <c:pt idx="56">
                  <c:v>0.95770271370308901</c:v>
                </c:pt>
                <c:pt idx="57">
                  <c:v>0.95447134662695199</c:v>
                </c:pt>
                <c:pt idx="58">
                  <c:v>0.95923277809486995</c:v>
                </c:pt>
                <c:pt idx="59">
                  <c:v>0.96240541046943895</c:v>
                </c:pt>
                <c:pt idx="60">
                  <c:v>0.95822157752263504</c:v>
                </c:pt>
                <c:pt idx="61">
                  <c:v>0.95846898686710602</c:v>
                </c:pt>
                <c:pt idx="62">
                  <c:v>0.95314433202818505</c:v>
                </c:pt>
                <c:pt idx="63">
                  <c:v>0.95082878001390103</c:v>
                </c:pt>
                <c:pt idx="64">
                  <c:v>0.946059479710468</c:v>
                </c:pt>
                <c:pt idx="65">
                  <c:v>0.93447839831243196</c:v>
                </c:pt>
                <c:pt idx="66">
                  <c:v>0.92983850701063997</c:v>
                </c:pt>
                <c:pt idx="67">
                  <c:v>0.927655022572762</c:v>
                </c:pt>
                <c:pt idx="68">
                  <c:v>0.92488278334475904</c:v>
                </c:pt>
                <c:pt idx="69">
                  <c:v>0.91898967663237796</c:v>
                </c:pt>
                <c:pt idx="70">
                  <c:v>0.91435894269909601</c:v>
                </c:pt>
                <c:pt idx="71">
                  <c:v>0.91067725964232105</c:v>
                </c:pt>
                <c:pt idx="72">
                  <c:v>0.89875611139941203</c:v>
                </c:pt>
                <c:pt idx="73">
                  <c:v>0.89344262801278695</c:v>
                </c:pt>
                <c:pt idx="74">
                  <c:v>0.89040862422495204</c:v>
                </c:pt>
                <c:pt idx="75">
                  <c:v>0.88816146343532199</c:v>
                </c:pt>
                <c:pt idx="76">
                  <c:v>0.88774344749536005</c:v>
                </c:pt>
                <c:pt idx="77">
                  <c:v>0.88730832403960302</c:v>
                </c:pt>
                <c:pt idx="78">
                  <c:v>0.88868044051482098</c:v>
                </c:pt>
                <c:pt idx="79">
                  <c:v>0.89107824684207204</c:v>
                </c:pt>
                <c:pt idx="80">
                  <c:v>0.89182937183095901</c:v>
                </c:pt>
                <c:pt idx="81">
                  <c:v>0.88953067276312503</c:v>
                </c:pt>
                <c:pt idx="82">
                  <c:v>0.88454832262880401</c:v>
                </c:pt>
                <c:pt idx="83">
                  <c:v>0.88305225357556105</c:v>
                </c:pt>
                <c:pt idx="84">
                  <c:v>0.87804393080097998</c:v>
                </c:pt>
                <c:pt idx="85">
                  <c:v>0.86979112871207998</c:v>
                </c:pt>
                <c:pt idx="86">
                  <c:v>0.85765953458065503</c:v>
                </c:pt>
                <c:pt idx="87">
                  <c:v>0.84387066909095498</c:v>
                </c:pt>
                <c:pt idx="88">
                  <c:v>0.81868387220262795</c:v>
                </c:pt>
                <c:pt idx="89">
                  <c:v>0.80396548893554398</c:v>
                </c:pt>
                <c:pt idx="90">
                  <c:v>0.78939806673147805</c:v>
                </c:pt>
                <c:pt idx="91">
                  <c:v>0.77000150607281304</c:v>
                </c:pt>
                <c:pt idx="92">
                  <c:v>0.73774589812217395</c:v>
                </c:pt>
                <c:pt idx="93">
                  <c:v>0.71117163439353004</c:v>
                </c:pt>
                <c:pt idx="94">
                  <c:v>0.68511931374221002</c:v>
                </c:pt>
                <c:pt idx="95">
                  <c:v>0.67873469554915999</c:v>
                </c:pt>
                <c:pt idx="96">
                  <c:v>0.67867933449147899</c:v>
                </c:pt>
                <c:pt idx="97">
                  <c:v>0.70007643793209096</c:v>
                </c:pt>
                <c:pt idx="98">
                  <c:v>0.72348322048617597</c:v>
                </c:pt>
                <c:pt idx="99">
                  <c:v>0.72657121740923103</c:v>
                </c:pt>
                <c:pt idx="100">
                  <c:v>0.743174109580791</c:v>
                </c:pt>
                <c:pt idx="101">
                  <c:v>0.77191357669848404</c:v>
                </c:pt>
                <c:pt idx="102">
                  <c:v>0.79487000357502502</c:v>
                </c:pt>
                <c:pt idx="103">
                  <c:v>0.79730860077287502</c:v>
                </c:pt>
                <c:pt idx="104">
                  <c:v>0.79985825821983503</c:v>
                </c:pt>
                <c:pt idx="105">
                  <c:v>0.79415042183742102</c:v>
                </c:pt>
                <c:pt idx="106">
                  <c:v>0.79322457769547094</c:v>
                </c:pt>
                <c:pt idx="107">
                  <c:v>0.79408476524747595</c:v>
                </c:pt>
                <c:pt idx="108">
                  <c:v>0.79346830612855201</c:v>
                </c:pt>
                <c:pt idx="109">
                  <c:v>0.78922897242713197</c:v>
                </c:pt>
                <c:pt idx="110">
                  <c:v>0.78001292791643495</c:v>
                </c:pt>
                <c:pt idx="111">
                  <c:v>0.76466569765794601</c:v>
                </c:pt>
                <c:pt idx="112">
                  <c:v>0.74327086934127196</c:v>
                </c:pt>
                <c:pt idx="113">
                  <c:v>0.71811105602096303</c:v>
                </c:pt>
                <c:pt idx="114">
                  <c:v>0.70845179924946</c:v>
                </c:pt>
                <c:pt idx="115">
                  <c:v>0.70448085828895002</c:v>
                </c:pt>
                <c:pt idx="116">
                  <c:v>0.70484328594302503</c:v>
                </c:pt>
                <c:pt idx="117">
                  <c:v>0.70755983564241998</c:v>
                </c:pt>
                <c:pt idx="118">
                  <c:v>0.72898436970346403</c:v>
                </c:pt>
                <c:pt idx="119">
                  <c:v>0.77452012144689897</c:v>
                </c:pt>
                <c:pt idx="120">
                  <c:v>0.77467893590953496</c:v>
                </c:pt>
                <c:pt idx="121">
                  <c:v>0.77804234796926497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0.92326129368933496</c:v>
                </c:pt>
                <c:pt idx="1">
                  <c:v>0.92269199730427598</c:v>
                </c:pt>
                <c:pt idx="2">
                  <c:v>0.922624592700935</c:v>
                </c:pt>
                <c:pt idx="3">
                  <c:v>0.92251883650806499</c:v>
                </c:pt>
                <c:pt idx="4">
                  <c:v>0.92273676699631901</c:v>
                </c:pt>
                <c:pt idx="5">
                  <c:v>0.92299128957165699</c:v>
                </c:pt>
                <c:pt idx="6">
                  <c:v>0.92311209429545804</c:v>
                </c:pt>
                <c:pt idx="7">
                  <c:v>0.923311124894028</c:v>
                </c:pt>
                <c:pt idx="8">
                  <c:v>0.92308623837965598</c:v>
                </c:pt>
                <c:pt idx="9">
                  <c:v>0.92267925108881299</c:v>
                </c:pt>
                <c:pt idx="10">
                  <c:v>0.92190800578140097</c:v>
                </c:pt>
                <c:pt idx="11">
                  <c:v>0.92124796302673095</c:v>
                </c:pt>
                <c:pt idx="12">
                  <c:v>0.92087828551796203</c:v>
                </c:pt>
                <c:pt idx="13">
                  <c:v>0.91982751792254402</c:v>
                </c:pt>
                <c:pt idx="14">
                  <c:v>0.91870214422826302</c:v>
                </c:pt>
                <c:pt idx="15">
                  <c:v>0.91836241483835201</c:v>
                </c:pt>
                <c:pt idx="16">
                  <c:v>0.91739196621975105</c:v>
                </c:pt>
                <c:pt idx="17">
                  <c:v>0.91587351015321705</c:v>
                </c:pt>
                <c:pt idx="18">
                  <c:v>0.91442726657193796</c:v>
                </c:pt>
                <c:pt idx="19">
                  <c:v>0.91341697578873804</c:v>
                </c:pt>
                <c:pt idx="20">
                  <c:v>0.91134807411123697</c:v>
                </c:pt>
                <c:pt idx="21">
                  <c:v>0.90892293836999405</c:v>
                </c:pt>
                <c:pt idx="22">
                  <c:v>0.90702221313314602</c:v>
                </c:pt>
                <c:pt idx="23">
                  <c:v>0.90515433158152703</c:v>
                </c:pt>
                <c:pt idx="24">
                  <c:v>0.90456725937610305</c:v>
                </c:pt>
                <c:pt idx="25">
                  <c:v>0.90442757579343003</c:v>
                </c:pt>
                <c:pt idx="26">
                  <c:v>0.90434309514089894</c:v>
                </c:pt>
                <c:pt idx="27">
                  <c:v>0.90235726704082897</c:v>
                </c:pt>
                <c:pt idx="28">
                  <c:v>0.89966454595821599</c:v>
                </c:pt>
                <c:pt idx="29">
                  <c:v>0.89763931651569595</c:v>
                </c:pt>
                <c:pt idx="30">
                  <c:v>0.89666114341923298</c:v>
                </c:pt>
                <c:pt idx="31">
                  <c:v>0.89605027030713202</c:v>
                </c:pt>
                <c:pt idx="32">
                  <c:v>0.89580559124089298</c:v>
                </c:pt>
                <c:pt idx="33">
                  <c:v>0.89540359310730899</c:v>
                </c:pt>
                <c:pt idx="34">
                  <c:v>0.89451384121764399</c:v>
                </c:pt>
                <c:pt idx="35">
                  <c:v>0.89448650968018795</c:v>
                </c:pt>
                <c:pt idx="36">
                  <c:v>0.89578232050792606</c:v>
                </c:pt>
                <c:pt idx="37">
                  <c:v>0.89753392666953002</c:v>
                </c:pt>
                <c:pt idx="38">
                  <c:v>0.89885559121859004</c:v>
                </c:pt>
                <c:pt idx="39">
                  <c:v>0.90012524603186705</c:v>
                </c:pt>
                <c:pt idx="40">
                  <c:v>0.90147610464299399</c:v>
                </c:pt>
                <c:pt idx="41">
                  <c:v>0.90198483009032004</c:v>
                </c:pt>
                <c:pt idx="42">
                  <c:v>0.90167884709299595</c:v>
                </c:pt>
                <c:pt idx="43">
                  <c:v>0.90128366922313197</c:v>
                </c:pt>
                <c:pt idx="44">
                  <c:v>0.90169298720485602</c:v>
                </c:pt>
                <c:pt idx="45">
                  <c:v>0.90189726378811597</c:v>
                </c:pt>
                <c:pt idx="46">
                  <c:v>0.90193677973117803</c:v>
                </c:pt>
                <c:pt idx="47">
                  <c:v>0.90176674898262599</c:v>
                </c:pt>
                <c:pt idx="48">
                  <c:v>0.90215710927165305</c:v>
                </c:pt>
                <c:pt idx="49">
                  <c:v>0.90229499041925998</c:v>
                </c:pt>
                <c:pt idx="50">
                  <c:v>0.90295078353169</c:v>
                </c:pt>
                <c:pt idx="51">
                  <c:v>0.90404257174450098</c:v>
                </c:pt>
                <c:pt idx="52">
                  <c:v>0.90585594504425704</c:v>
                </c:pt>
                <c:pt idx="53">
                  <c:v>0.90750154166242802</c:v>
                </c:pt>
                <c:pt idx="54">
                  <c:v>0.90904098880430195</c:v>
                </c:pt>
                <c:pt idx="55">
                  <c:v>0.910159448685816</c:v>
                </c:pt>
                <c:pt idx="56">
                  <c:v>0.91160872493450695</c:v>
                </c:pt>
                <c:pt idx="57">
                  <c:v>0.91291789726994799</c:v>
                </c:pt>
                <c:pt idx="58">
                  <c:v>0.91224261538656604</c:v>
                </c:pt>
                <c:pt idx="59">
                  <c:v>0.91228467731895402</c:v>
                </c:pt>
                <c:pt idx="60">
                  <c:v>0.91304900851133797</c:v>
                </c:pt>
                <c:pt idx="61">
                  <c:v>0.91337284490942605</c:v>
                </c:pt>
                <c:pt idx="62">
                  <c:v>0.91433199202395798</c:v>
                </c:pt>
                <c:pt idx="63">
                  <c:v>0.90889550406839204</c:v>
                </c:pt>
                <c:pt idx="64">
                  <c:v>0.90907370462957804</c:v>
                </c:pt>
                <c:pt idx="65">
                  <c:v>0.90971654358898302</c:v>
                </c:pt>
                <c:pt idx="66">
                  <c:v>0.91084601949903499</c:v>
                </c:pt>
                <c:pt idx="67">
                  <c:v>0.911272914137356</c:v>
                </c:pt>
                <c:pt idx="68">
                  <c:v>0.91170670150309496</c:v>
                </c:pt>
                <c:pt idx="69">
                  <c:v>0.91033076535629598</c:v>
                </c:pt>
                <c:pt idx="70">
                  <c:v>0.90882264049045502</c:v>
                </c:pt>
                <c:pt idx="71">
                  <c:v>0.90776083043071898</c:v>
                </c:pt>
                <c:pt idx="72">
                  <c:v>0.90720742065473003</c:v>
                </c:pt>
                <c:pt idx="73">
                  <c:v>0.90665578732387697</c:v>
                </c:pt>
                <c:pt idx="74">
                  <c:v>0.90652661142990199</c:v>
                </c:pt>
                <c:pt idx="75">
                  <c:v>0.90611923092146895</c:v>
                </c:pt>
                <c:pt idx="76">
                  <c:v>0.90650632060432002</c:v>
                </c:pt>
                <c:pt idx="77">
                  <c:v>0.907460493372787</c:v>
                </c:pt>
                <c:pt idx="78">
                  <c:v>0.90721728707326599</c:v>
                </c:pt>
                <c:pt idx="79">
                  <c:v>0.908911527607</c:v>
                </c:pt>
                <c:pt idx="80">
                  <c:v>0.91083133715546805</c:v>
                </c:pt>
                <c:pt idx="81">
                  <c:v>0.91218596739008095</c:v>
                </c:pt>
                <c:pt idx="82">
                  <c:v>0.91433283359192397</c:v>
                </c:pt>
                <c:pt idx="83">
                  <c:v>0.91634092830038905</c:v>
                </c:pt>
                <c:pt idx="84">
                  <c:v>0.91790530004756699</c:v>
                </c:pt>
                <c:pt idx="85">
                  <c:v>0.91907698423950801</c:v>
                </c:pt>
                <c:pt idx="86">
                  <c:v>0.91991312054700702</c:v>
                </c:pt>
                <c:pt idx="87">
                  <c:v>0.92112585421725701</c:v>
                </c:pt>
                <c:pt idx="88">
                  <c:v>0.9218575224669</c:v>
                </c:pt>
                <c:pt idx="89">
                  <c:v>0.92270641476453796</c:v>
                </c:pt>
                <c:pt idx="90">
                  <c:v>0.92337540198285495</c:v>
                </c:pt>
                <c:pt idx="91">
                  <c:v>0.92357738685128998</c:v>
                </c:pt>
                <c:pt idx="92">
                  <c:v>0.92342813409813895</c:v>
                </c:pt>
                <c:pt idx="93">
                  <c:v>0.92295580400521104</c:v>
                </c:pt>
                <c:pt idx="94">
                  <c:v>0.92248970591147805</c:v>
                </c:pt>
                <c:pt idx="95">
                  <c:v>0.92172532545427799</c:v>
                </c:pt>
                <c:pt idx="96">
                  <c:v>0.92088447306690002</c:v>
                </c:pt>
                <c:pt idx="97">
                  <c:v>0.92002467605648797</c:v>
                </c:pt>
                <c:pt idx="98">
                  <c:v>0.91923133566772397</c:v>
                </c:pt>
                <c:pt idx="99">
                  <c:v>0.91844408932858002</c:v>
                </c:pt>
                <c:pt idx="100">
                  <c:v>0.91756716106884295</c:v>
                </c:pt>
                <c:pt idx="101">
                  <c:v>0.91723854678934602</c:v>
                </c:pt>
                <c:pt idx="102">
                  <c:v>0.91714391392497197</c:v>
                </c:pt>
                <c:pt idx="103">
                  <c:v>0.91731998086177902</c:v>
                </c:pt>
                <c:pt idx="104">
                  <c:v>0.91752646647371205</c:v>
                </c:pt>
                <c:pt idx="105">
                  <c:v>0.91762393854392099</c:v>
                </c:pt>
                <c:pt idx="106">
                  <c:v>0.91760423984276196</c:v>
                </c:pt>
                <c:pt idx="107">
                  <c:v>0.91773838896234905</c:v>
                </c:pt>
                <c:pt idx="108">
                  <c:v>0.91779053185408399</c:v>
                </c:pt>
                <c:pt idx="109">
                  <c:v>0.91797168835013299</c:v>
                </c:pt>
                <c:pt idx="110">
                  <c:v>0.91785703367079396</c:v>
                </c:pt>
                <c:pt idx="111">
                  <c:v>0.91797107641354203</c:v>
                </c:pt>
                <c:pt idx="112">
                  <c:v>0.91804863680358695</c:v>
                </c:pt>
                <c:pt idx="113">
                  <c:v>0.91808258315060498</c:v>
                </c:pt>
                <c:pt idx="114">
                  <c:v>0.918274000511902</c:v>
                </c:pt>
                <c:pt idx="115">
                  <c:v>0.91839362055739304</c:v>
                </c:pt>
                <c:pt idx="116">
                  <c:v>0.91903411587734396</c:v>
                </c:pt>
                <c:pt idx="117">
                  <c:v>0.91912634082249101</c:v>
                </c:pt>
                <c:pt idx="118">
                  <c:v>0.91917027303798104</c:v>
                </c:pt>
                <c:pt idx="119">
                  <c:v>0.91946697346823802</c:v>
                </c:pt>
                <c:pt idx="120">
                  <c:v>0.91964992864054496</c:v>
                </c:pt>
                <c:pt idx="121">
                  <c:v>0.91982773412063701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0.28524889756518301</c:v>
                </c:pt>
                <c:pt idx="1">
                  <c:v>0.30704919310971901</c:v>
                </c:pt>
                <c:pt idx="2">
                  <c:v>0.64673000280870596</c:v>
                </c:pt>
                <c:pt idx="3">
                  <c:v>0.34732013756313901</c:v>
                </c:pt>
                <c:pt idx="4">
                  <c:v>0.19425980874745299</c:v>
                </c:pt>
                <c:pt idx="5">
                  <c:v>0.17925657212750901</c:v>
                </c:pt>
                <c:pt idx="6">
                  <c:v>0.22539656749331699</c:v>
                </c:pt>
                <c:pt idx="7">
                  <c:v>0.213044223666499</c:v>
                </c:pt>
                <c:pt idx="8">
                  <c:v>0.22393889586254201</c:v>
                </c:pt>
                <c:pt idx="9">
                  <c:v>0.20742604743552401</c:v>
                </c:pt>
                <c:pt idx="10">
                  <c:v>0.20736697814302399</c:v>
                </c:pt>
                <c:pt idx="11">
                  <c:v>0.200901932202667</c:v>
                </c:pt>
                <c:pt idx="12">
                  <c:v>0.148987928992451</c:v>
                </c:pt>
                <c:pt idx="13">
                  <c:v>9.5684860226709398E-2</c:v>
                </c:pt>
                <c:pt idx="14">
                  <c:v>8.8949884733312307E-2</c:v>
                </c:pt>
                <c:pt idx="15">
                  <c:v>7.6549634594758206E-2</c:v>
                </c:pt>
                <c:pt idx="16">
                  <c:v>7.5629580457382106E-2</c:v>
                </c:pt>
                <c:pt idx="17">
                  <c:v>0.18777209906348</c:v>
                </c:pt>
                <c:pt idx="18">
                  <c:v>0.25131770947395699</c:v>
                </c:pt>
                <c:pt idx="19">
                  <c:v>0.18620445813189401</c:v>
                </c:pt>
                <c:pt idx="20">
                  <c:v>8.0541246097977803E-2</c:v>
                </c:pt>
                <c:pt idx="21" formatCode="0.00E+00">
                  <c:v>3.4622275453628101E-2</c:v>
                </c:pt>
                <c:pt idx="22" formatCode="0.00E+00">
                  <c:v>6.5187115314413596E-2</c:v>
                </c:pt>
                <c:pt idx="23">
                  <c:v>2.0179903331675499E-2</c:v>
                </c:pt>
                <c:pt idx="24">
                  <c:v>0.14028549164986501</c:v>
                </c:pt>
                <c:pt idx="25">
                  <c:v>0.105878703099491</c:v>
                </c:pt>
                <c:pt idx="26">
                  <c:v>9.0055423528501405E-2</c:v>
                </c:pt>
                <c:pt idx="27" formatCode="0.00E+00">
                  <c:v>8.7817969021101505E-2</c:v>
                </c:pt>
                <c:pt idx="28">
                  <c:v>9.1158458438993603E-2</c:v>
                </c:pt>
                <c:pt idx="29">
                  <c:v>0.112727210422159</c:v>
                </c:pt>
                <c:pt idx="30">
                  <c:v>0.14039899875936701</c:v>
                </c:pt>
                <c:pt idx="31" formatCode="0.00E+00">
                  <c:v>9.4972539982998594E-2</c:v>
                </c:pt>
                <c:pt idx="32">
                  <c:v>1.3947640305026401E-2</c:v>
                </c:pt>
                <c:pt idx="33">
                  <c:v>5.2906538283774597E-3</c:v>
                </c:pt>
                <c:pt idx="34">
                  <c:v>9.8268334763768703E-3</c:v>
                </c:pt>
                <c:pt idx="35">
                  <c:v>1.27258891293076E-2</c:v>
                </c:pt>
                <c:pt idx="36">
                  <c:v>5.6200024117776803E-3</c:v>
                </c:pt>
                <c:pt idx="37">
                  <c:v>1.4851359010568401E-3</c:v>
                </c:pt>
                <c:pt idx="38">
                  <c:v>1.11727005208566E-2</c:v>
                </c:pt>
                <c:pt idx="39">
                  <c:v>1.95336290653964E-2</c:v>
                </c:pt>
                <c:pt idx="40">
                  <c:v>4.5318464668423097E-2</c:v>
                </c:pt>
                <c:pt idx="41">
                  <c:v>3.51311007000112E-2</c:v>
                </c:pt>
                <c:pt idx="42">
                  <c:v>2.3636500021248699E-2</c:v>
                </c:pt>
                <c:pt idx="43" formatCode="0.00E+00">
                  <c:v>2.1551929291570099E-2</c:v>
                </c:pt>
                <c:pt idx="44">
                  <c:v>0.17053262067812999</c:v>
                </c:pt>
                <c:pt idx="45">
                  <c:v>0.163429594557854</c:v>
                </c:pt>
                <c:pt idx="46">
                  <c:v>0.16582478724195299</c:v>
                </c:pt>
                <c:pt idx="47">
                  <c:v>0.140926881503975</c:v>
                </c:pt>
                <c:pt idx="48">
                  <c:v>0.131387000425845</c:v>
                </c:pt>
                <c:pt idx="49">
                  <c:v>0.17442768304766099</c:v>
                </c:pt>
                <c:pt idx="50">
                  <c:v>0.12727161460306299</c:v>
                </c:pt>
                <c:pt idx="51">
                  <c:v>5.9381517716360598E-2</c:v>
                </c:pt>
                <c:pt idx="52">
                  <c:v>0.102488750515265</c:v>
                </c:pt>
                <c:pt idx="53">
                  <c:v>0.14559672605687801</c:v>
                </c:pt>
                <c:pt idx="54">
                  <c:v>0.19740410394411601</c:v>
                </c:pt>
                <c:pt idx="55">
                  <c:v>0.13599356760832201</c:v>
                </c:pt>
                <c:pt idx="56">
                  <c:v>0.137538112514514</c:v>
                </c:pt>
                <c:pt idx="57">
                  <c:v>3.4724360875731802E-2</c:v>
                </c:pt>
                <c:pt idx="58">
                  <c:v>2.4210743741097499E-2</c:v>
                </c:pt>
                <c:pt idx="59">
                  <c:v>0.190975417580795</c:v>
                </c:pt>
                <c:pt idx="60">
                  <c:v>9.3694904581601193E-2</c:v>
                </c:pt>
                <c:pt idx="61">
                  <c:v>0.100196545514858</c:v>
                </c:pt>
                <c:pt idx="62">
                  <c:v>0.14244983739943901</c:v>
                </c:pt>
                <c:pt idx="63">
                  <c:v>0.17061968198070801</c:v>
                </c:pt>
                <c:pt idx="64">
                  <c:v>0.25336279882838197</c:v>
                </c:pt>
                <c:pt idx="65">
                  <c:v>0.388412475352583</c:v>
                </c:pt>
                <c:pt idx="66">
                  <c:v>0.49237416072718199</c:v>
                </c:pt>
                <c:pt idx="67">
                  <c:v>0.30484830495793602</c:v>
                </c:pt>
                <c:pt idx="68">
                  <c:v>0.22814171525722399</c:v>
                </c:pt>
                <c:pt idx="69">
                  <c:v>1.7462583877154401E-2</c:v>
                </c:pt>
                <c:pt idx="70">
                  <c:v>2.6084309350548299E-2</c:v>
                </c:pt>
                <c:pt idx="71">
                  <c:v>2.7038759847676501E-2</c:v>
                </c:pt>
                <c:pt idx="72">
                  <c:v>0.45298251136937701</c:v>
                </c:pt>
                <c:pt idx="73">
                  <c:v>0.37605041619920698</c:v>
                </c:pt>
                <c:pt idx="74">
                  <c:v>0.35264236032459401</c:v>
                </c:pt>
                <c:pt idx="75">
                  <c:v>0.38033575198731701</c:v>
                </c:pt>
                <c:pt idx="76">
                  <c:v>0.33953889345270799</c:v>
                </c:pt>
                <c:pt idx="77">
                  <c:v>0.27877575888510697</c:v>
                </c:pt>
                <c:pt idx="78">
                  <c:v>0.28699798361599399</c:v>
                </c:pt>
                <c:pt idx="79">
                  <c:v>0.30387414045348998</c:v>
                </c:pt>
                <c:pt idx="80">
                  <c:v>0.29510878427799497</c:v>
                </c:pt>
                <c:pt idx="81">
                  <c:v>0.26618877367987998</c:v>
                </c:pt>
                <c:pt idx="82">
                  <c:v>0.31103038432795999</c:v>
                </c:pt>
                <c:pt idx="83">
                  <c:v>0.35977521156488901</c:v>
                </c:pt>
                <c:pt idx="84">
                  <c:v>0.38195361887205398</c:v>
                </c:pt>
                <c:pt idx="85">
                  <c:v>0.44740570582603301</c:v>
                </c:pt>
                <c:pt idx="86">
                  <c:v>0.55911497010282796</c:v>
                </c:pt>
                <c:pt idx="87">
                  <c:v>0.567563661220153</c:v>
                </c:pt>
                <c:pt idx="88">
                  <c:v>0.62628652871003299</c:v>
                </c:pt>
                <c:pt idx="89">
                  <c:v>0.59937235054108895</c:v>
                </c:pt>
                <c:pt idx="90">
                  <c:v>0.56504710541492997</c:v>
                </c:pt>
                <c:pt idx="91">
                  <c:v>0.50463449638064095</c:v>
                </c:pt>
                <c:pt idx="92">
                  <c:v>0.57289836717933995</c:v>
                </c:pt>
                <c:pt idx="93">
                  <c:v>0.55013610007459002</c:v>
                </c:pt>
                <c:pt idx="94">
                  <c:v>0.44081966301179798</c:v>
                </c:pt>
                <c:pt idx="95">
                  <c:v>0.31180280729835202</c:v>
                </c:pt>
                <c:pt idx="96">
                  <c:v>8.5190787548654695E-2</c:v>
                </c:pt>
                <c:pt idx="97">
                  <c:v>3.5925507705616998E-2</c:v>
                </c:pt>
                <c:pt idx="98">
                  <c:v>1.9454434796224201E-2</c:v>
                </c:pt>
                <c:pt idx="99">
                  <c:v>2.55355453273995E-2</c:v>
                </c:pt>
                <c:pt idx="100">
                  <c:v>9.5101944028733801E-2</c:v>
                </c:pt>
                <c:pt idx="101">
                  <c:v>3.6172943427634503E-2</c:v>
                </c:pt>
                <c:pt idx="102">
                  <c:v>2.2429243105094799E-2</c:v>
                </c:pt>
                <c:pt idx="103">
                  <c:v>1.8639520029604499E-2</c:v>
                </c:pt>
                <c:pt idx="104">
                  <c:v>2.7606821866643799E-2</c:v>
                </c:pt>
                <c:pt idx="105">
                  <c:v>3.5015597027264103E-2</c:v>
                </c:pt>
                <c:pt idx="106">
                  <c:v>5.2453406355055299E-2</c:v>
                </c:pt>
                <c:pt idx="107">
                  <c:v>5.6161878533789802E-2</c:v>
                </c:pt>
                <c:pt idx="108">
                  <c:v>6.7654184765488803E-2</c:v>
                </c:pt>
                <c:pt idx="109">
                  <c:v>7.8654002795662897E-2</c:v>
                </c:pt>
                <c:pt idx="110">
                  <c:v>0.118800296796957</c:v>
                </c:pt>
                <c:pt idx="111">
                  <c:v>0.18573598711641601</c:v>
                </c:pt>
                <c:pt idx="112">
                  <c:v>0.83494186702358797</c:v>
                </c:pt>
                <c:pt idx="113">
                  <c:v>0.36080268093973999</c:v>
                </c:pt>
                <c:pt idx="114">
                  <c:v>0.27682232064723</c:v>
                </c:pt>
                <c:pt idx="115">
                  <c:v>0.18779265869499601</c:v>
                </c:pt>
                <c:pt idx="116">
                  <c:v>0.17068454692596</c:v>
                </c:pt>
                <c:pt idx="117">
                  <c:v>0.14468041397932899</c:v>
                </c:pt>
                <c:pt idx="118">
                  <c:v>0.47345879754002101</c:v>
                </c:pt>
                <c:pt idx="119">
                  <c:v>0.42787436025410203</c:v>
                </c:pt>
                <c:pt idx="120">
                  <c:v>0.50594113012633102</c:v>
                </c:pt>
                <c:pt idx="121">
                  <c:v>0.291250021669821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0.249517093748229</c:v>
                </c:pt>
                <c:pt idx="1">
                  <c:v>0.173544610738639</c:v>
                </c:pt>
                <c:pt idx="2">
                  <c:v>0.159697600288391</c:v>
                </c:pt>
                <c:pt idx="3">
                  <c:v>0.16116073578715101</c:v>
                </c:pt>
                <c:pt idx="4">
                  <c:v>0.150639904475384</c:v>
                </c:pt>
                <c:pt idx="5">
                  <c:v>0.123341390378439</c:v>
                </c:pt>
                <c:pt idx="6">
                  <c:v>0.127773410178116</c:v>
                </c:pt>
                <c:pt idx="7">
                  <c:v>0.14609093907856699</c:v>
                </c:pt>
                <c:pt idx="8">
                  <c:v>0.14957133509746001</c:v>
                </c:pt>
                <c:pt idx="9">
                  <c:v>0.15820857637421701</c:v>
                </c:pt>
                <c:pt idx="10">
                  <c:v>0.161874701344316</c:v>
                </c:pt>
                <c:pt idx="11">
                  <c:v>0.158380608598816</c:v>
                </c:pt>
                <c:pt idx="12">
                  <c:v>0.14914789930660999</c:v>
                </c:pt>
                <c:pt idx="13">
                  <c:v>0.17115969882299101</c:v>
                </c:pt>
                <c:pt idx="14">
                  <c:v>0.156127767083517</c:v>
                </c:pt>
                <c:pt idx="15">
                  <c:v>0.12184077868262499</c:v>
                </c:pt>
                <c:pt idx="16">
                  <c:v>0.16685972110848399</c:v>
                </c:pt>
                <c:pt idx="17">
                  <c:v>0.24906751764451299</c:v>
                </c:pt>
                <c:pt idx="18" formatCode="0.00E+00">
                  <c:v>0.201391122417239</c:v>
                </c:pt>
                <c:pt idx="19" formatCode="0.00E+00">
                  <c:v>0.220378352528842</c:v>
                </c:pt>
                <c:pt idx="20" formatCode="0.00E+00">
                  <c:v>0.32464782722247998</c:v>
                </c:pt>
                <c:pt idx="21" formatCode="0.00E+00">
                  <c:v>0.33945402686231202</c:v>
                </c:pt>
                <c:pt idx="22">
                  <c:v>0.18227935988740401</c:v>
                </c:pt>
                <c:pt idx="23">
                  <c:v>0.28304241804782798</c:v>
                </c:pt>
                <c:pt idx="24">
                  <c:v>0.15354982729147201</c:v>
                </c:pt>
                <c:pt idx="25">
                  <c:v>0.15922785047982899</c:v>
                </c:pt>
                <c:pt idx="26">
                  <c:v>0.181982171918594</c:v>
                </c:pt>
                <c:pt idx="27">
                  <c:v>0.33884642019532801</c:v>
                </c:pt>
                <c:pt idx="28">
                  <c:v>0.28652485649661102</c:v>
                </c:pt>
                <c:pt idx="29">
                  <c:v>0.16034054982391799</c:v>
                </c:pt>
                <c:pt idx="30">
                  <c:v>0.122986098778213</c:v>
                </c:pt>
                <c:pt idx="31">
                  <c:v>7.2140921372330996E-2</c:v>
                </c:pt>
                <c:pt idx="32">
                  <c:v>0.10636749452729501</c:v>
                </c:pt>
                <c:pt idx="33">
                  <c:v>0.13675838003016599</c:v>
                </c:pt>
                <c:pt idx="34">
                  <c:v>0.101626983422912</c:v>
                </c:pt>
                <c:pt idx="35">
                  <c:v>4.42536400450858E-2</c:v>
                </c:pt>
                <c:pt idx="36">
                  <c:v>4.4009918788532901E-2</c:v>
                </c:pt>
                <c:pt idx="37">
                  <c:v>5.49098798268573E-2</c:v>
                </c:pt>
                <c:pt idx="38">
                  <c:v>6.7008256233910601E-2</c:v>
                </c:pt>
                <c:pt idx="39">
                  <c:v>7.0550248783351796E-2</c:v>
                </c:pt>
                <c:pt idx="40">
                  <c:v>7.1382334170003406E-2</c:v>
                </c:pt>
                <c:pt idx="41">
                  <c:v>0.15870857791676199</c:v>
                </c:pt>
                <c:pt idx="42">
                  <c:v>0.19311689105614499</c:v>
                </c:pt>
                <c:pt idx="43">
                  <c:v>0.229486875648447</c:v>
                </c:pt>
                <c:pt idx="44">
                  <c:v>0.13615707074411701</c:v>
                </c:pt>
                <c:pt idx="45">
                  <c:v>0.14343619685591999</c:v>
                </c:pt>
                <c:pt idx="46">
                  <c:v>0.16185503944000701</c:v>
                </c:pt>
                <c:pt idx="47">
                  <c:v>0.163897030055422</c:v>
                </c:pt>
                <c:pt idx="48">
                  <c:v>0.128346130426925</c:v>
                </c:pt>
                <c:pt idx="49">
                  <c:v>0.126067319384951</c:v>
                </c:pt>
                <c:pt idx="50">
                  <c:v>7.7635680386952399E-2</c:v>
                </c:pt>
                <c:pt idx="51">
                  <c:v>7.5031072861316897E-2</c:v>
                </c:pt>
                <c:pt idx="52">
                  <c:v>9.9348303277754596E-2</c:v>
                </c:pt>
                <c:pt idx="53">
                  <c:v>0.125442726115923</c:v>
                </c:pt>
                <c:pt idx="54">
                  <c:v>0.13119479175373</c:v>
                </c:pt>
                <c:pt idx="55">
                  <c:v>0.15421930859607799</c:v>
                </c:pt>
                <c:pt idx="56">
                  <c:v>0.16694591414676899</c:v>
                </c:pt>
                <c:pt idx="57">
                  <c:v>0.21636899001773399</c:v>
                </c:pt>
                <c:pt idx="58">
                  <c:v>0.52366442237217903</c:v>
                </c:pt>
                <c:pt idx="59">
                  <c:v>0.29227114189845499</c:v>
                </c:pt>
                <c:pt idx="60">
                  <c:v>0.32968851367948099</c:v>
                </c:pt>
                <c:pt idx="61">
                  <c:v>0.29473895638591202</c:v>
                </c:pt>
                <c:pt idx="62">
                  <c:v>9.7204306467911894E-2</c:v>
                </c:pt>
                <c:pt idx="63">
                  <c:v>0.75233132472654196</c:v>
                </c:pt>
                <c:pt idx="64">
                  <c:v>0.79177124157061596</c:v>
                </c:pt>
                <c:pt idx="65">
                  <c:v>0.80482377212071798</c:v>
                </c:pt>
                <c:pt idx="66">
                  <c:v>0.69460063953265405</c:v>
                </c:pt>
                <c:pt idx="67">
                  <c:v>0.70929877530713403</c:v>
                </c:pt>
                <c:pt idx="68">
                  <c:v>0.89433009367973504</c:v>
                </c:pt>
                <c:pt idx="69">
                  <c:v>0.96553334013659797</c:v>
                </c:pt>
                <c:pt idx="70">
                  <c:v>0.97421671210190897</c:v>
                </c:pt>
                <c:pt idx="71">
                  <c:v>0.97676742810378403</c:v>
                </c:pt>
                <c:pt idx="72">
                  <c:v>0.97632830081205602</c:v>
                </c:pt>
                <c:pt idx="73">
                  <c:v>0.97278570666320596</c:v>
                </c:pt>
                <c:pt idx="74">
                  <c:v>0.93483781402034705</c:v>
                </c:pt>
                <c:pt idx="75">
                  <c:v>0.94698515698651098</c:v>
                </c:pt>
                <c:pt idx="76">
                  <c:v>0.94438569122493299</c:v>
                </c:pt>
                <c:pt idx="77">
                  <c:v>0.93235402421274105</c:v>
                </c:pt>
                <c:pt idx="78">
                  <c:v>0.93260791550613198</c:v>
                </c:pt>
                <c:pt idx="79">
                  <c:v>0.89199475677996098</c:v>
                </c:pt>
                <c:pt idx="80">
                  <c:v>0.85518353961185101</c:v>
                </c:pt>
                <c:pt idx="81">
                  <c:v>0.880592851566248</c:v>
                </c:pt>
                <c:pt idx="82">
                  <c:v>0.840134361598317</c:v>
                </c:pt>
                <c:pt idx="83">
                  <c:v>0.79533035046262401</c:v>
                </c:pt>
                <c:pt idx="84">
                  <c:v>0.80740887888841895</c:v>
                </c:pt>
                <c:pt idx="85">
                  <c:v>0.81720491760004998</c:v>
                </c:pt>
                <c:pt idx="86">
                  <c:v>0.83571626986444703</c:v>
                </c:pt>
                <c:pt idx="87">
                  <c:v>0.82121161001799203</c:v>
                </c:pt>
                <c:pt idx="88">
                  <c:v>0.85444626340966001</c:v>
                </c:pt>
                <c:pt idx="89">
                  <c:v>0.83733509977716003</c:v>
                </c:pt>
                <c:pt idx="90">
                  <c:v>0.84756715544286598</c:v>
                </c:pt>
                <c:pt idx="91">
                  <c:v>0.86726896237361395</c:v>
                </c:pt>
                <c:pt idx="92">
                  <c:v>0.87836833911918599</c:v>
                </c:pt>
                <c:pt idx="93">
                  <c:v>0.89426965792818303</c:v>
                </c:pt>
                <c:pt idx="94">
                  <c:v>0.89354264638584902</c:v>
                </c:pt>
                <c:pt idx="95">
                  <c:v>0.91153127180688198</c:v>
                </c:pt>
                <c:pt idx="96">
                  <c:v>0.91222809434599605</c:v>
                </c:pt>
                <c:pt idx="97">
                  <c:v>0.90790003209115799</c:v>
                </c:pt>
                <c:pt idx="98">
                  <c:v>0.90137810197130297</c:v>
                </c:pt>
                <c:pt idx="99">
                  <c:v>0.89201848996612798</c:v>
                </c:pt>
                <c:pt idx="100">
                  <c:v>0.89627925497457195</c:v>
                </c:pt>
                <c:pt idx="101">
                  <c:v>0.86204591179074797</c:v>
                </c:pt>
                <c:pt idx="102">
                  <c:v>0.84002660150795305</c:v>
                </c:pt>
                <c:pt idx="103">
                  <c:v>0.77730201660466003</c:v>
                </c:pt>
                <c:pt idx="104">
                  <c:v>0.70436994559733701</c:v>
                </c:pt>
                <c:pt idx="105">
                  <c:v>0.666233027943547</c:v>
                </c:pt>
                <c:pt idx="106">
                  <c:v>0.66609460067704096</c:v>
                </c:pt>
                <c:pt idx="107">
                  <c:v>0.67903269978177005</c:v>
                </c:pt>
                <c:pt idx="108">
                  <c:v>0.68403145770516605</c:v>
                </c:pt>
                <c:pt idx="109">
                  <c:v>0.68485027107737995</c:v>
                </c:pt>
                <c:pt idx="110">
                  <c:v>0.69529089679787504</c:v>
                </c:pt>
                <c:pt idx="111">
                  <c:v>0.65943754904965501</c:v>
                </c:pt>
                <c:pt idx="112">
                  <c:v>0.65266233245147698</c:v>
                </c:pt>
                <c:pt idx="113">
                  <c:v>0.64577142193525205</c:v>
                </c:pt>
                <c:pt idx="114">
                  <c:v>0.65880359821786805</c:v>
                </c:pt>
                <c:pt idx="115">
                  <c:v>0.66555550462778801</c:v>
                </c:pt>
                <c:pt idx="116">
                  <c:v>0.64736496620391504</c:v>
                </c:pt>
                <c:pt idx="117">
                  <c:v>0.64787889249366004</c:v>
                </c:pt>
                <c:pt idx="118">
                  <c:v>0.65473544616692603</c:v>
                </c:pt>
                <c:pt idx="119">
                  <c:v>0.63164408038471398</c:v>
                </c:pt>
                <c:pt idx="120">
                  <c:v>0.66388914453419401</c:v>
                </c:pt>
                <c:pt idx="121">
                  <c:v>0.638112549153796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  <c:pt idx="122">
                  <c:v>43678</c:v>
                </c:pt>
                <c:pt idx="123">
                  <c:v>43677</c:v>
                </c:pt>
                <c:pt idx="124">
                  <c:v>43676</c:v>
                </c:pt>
                <c:pt idx="125">
                  <c:v>43675</c:v>
                </c:pt>
                <c:pt idx="126">
                  <c:v>43672</c:v>
                </c:pt>
                <c:pt idx="127">
                  <c:v>43671</c:v>
                </c:pt>
                <c:pt idx="128">
                  <c:v>43670</c:v>
                </c:pt>
                <c:pt idx="129">
                  <c:v>43669</c:v>
                </c:pt>
                <c:pt idx="130">
                  <c:v>43668</c:v>
                </c:pt>
                <c:pt idx="131">
                  <c:v>43665</c:v>
                </c:pt>
                <c:pt idx="132">
                  <c:v>43664</c:v>
                </c:pt>
                <c:pt idx="133">
                  <c:v>43663</c:v>
                </c:pt>
                <c:pt idx="134">
                  <c:v>43662</c:v>
                </c:pt>
                <c:pt idx="135">
                  <c:v>43658</c:v>
                </c:pt>
                <c:pt idx="136">
                  <c:v>43657</c:v>
                </c:pt>
                <c:pt idx="137">
                  <c:v>43656</c:v>
                </c:pt>
                <c:pt idx="138">
                  <c:v>43655</c:v>
                </c:pt>
                <c:pt idx="139">
                  <c:v>43654</c:v>
                </c:pt>
                <c:pt idx="140">
                  <c:v>43651</c:v>
                </c:pt>
                <c:pt idx="141">
                  <c:v>43650</c:v>
                </c:pt>
                <c:pt idx="142">
                  <c:v>43649</c:v>
                </c:pt>
                <c:pt idx="143">
                  <c:v>43648</c:v>
                </c:pt>
                <c:pt idx="144">
                  <c:v>43647</c:v>
                </c:pt>
                <c:pt idx="145">
                  <c:v>43644</c:v>
                </c:pt>
                <c:pt idx="146">
                  <c:v>43643</c:v>
                </c:pt>
                <c:pt idx="147">
                  <c:v>43642</c:v>
                </c:pt>
                <c:pt idx="148">
                  <c:v>43641</c:v>
                </c:pt>
                <c:pt idx="149">
                  <c:v>43640</c:v>
                </c:pt>
                <c:pt idx="150">
                  <c:v>43637</c:v>
                </c:pt>
                <c:pt idx="151">
                  <c:v>43636</c:v>
                </c:pt>
                <c:pt idx="152">
                  <c:v>43635</c:v>
                </c:pt>
                <c:pt idx="153">
                  <c:v>43634</c:v>
                </c:pt>
                <c:pt idx="154">
                  <c:v>43633</c:v>
                </c:pt>
                <c:pt idx="155">
                  <c:v>43630</c:v>
                </c:pt>
                <c:pt idx="156">
                  <c:v>43629</c:v>
                </c:pt>
                <c:pt idx="157">
                  <c:v>43628</c:v>
                </c:pt>
                <c:pt idx="158">
                  <c:v>43627</c:v>
                </c:pt>
                <c:pt idx="159">
                  <c:v>43626</c:v>
                </c:pt>
                <c:pt idx="160">
                  <c:v>43623</c:v>
                </c:pt>
                <c:pt idx="161">
                  <c:v>43622</c:v>
                </c:pt>
                <c:pt idx="162">
                  <c:v>43621</c:v>
                </c:pt>
                <c:pt idx="163">
                  <c:v>43620</c:v>
                </c:pt>
                <c:pt idx="164">
                  <c:v>43619</c:v>
                </c:pt>
                <c:pt idx="165">
                  <c:v>43616</c:v>
                </c:pt>
                <c:pt idx="166">
                  <c:v>43615</c:v>
                </c:pt>
                <c:pt idx="167">
                  <c:v>43614</c:v>
                </c:pt>
                <c:pt idx="168">
                  <c:v>43613</c:v>
                </c:pt>
                <c:pt idx="169">
                  <c:v>43612</c:v>
                </c:pt>
                <c:pt idx="170">
                  <c:v>43609</c:v>
                </c:pt>
                <c:pt idx="171">
                  <c:v>43608</c:v>
                </c:pt>
                <c:pt idx="172">
                  <c:v>43607</c:v>
                </c:pt>
                <c:pt idx="173">
                  <c:v>43606</c:v>
                </c:pt>
                <c:pt idx="174">
                  <c:v>43605</c:v>
                </c:pt>
                <c:pt idx="175">
                  <c:v>43602</c:v>
                </c:pt>
                <c:pt idx="176">
                  <c:v>43601</c:v>
                </c:pt>
                <c:pt idx="177">
                  <c:v>43600</c:v>
                </c:pt>
                <c:pt idx="178">
                  <c:v>43599</c:v>
                </c:pt>
                <c:pt idx="179">
                  <c:v>43598</c:v>
                </c:pt>
                <c:pt idx="180">
                  <c:v>43595</c:v>
                </c:pt>
                <c:pt idx="181">
                  <c:v>43594</c:v>
                </c:pt>
                <c:pt idx="182">
                  <c:v>43593</c:v>
                </c:pt>
                <c:pt idx="183">
                  <c:v>43592</c:v>
                </c:pt>
                <c:pt idx="184">
                  <c:v>43581</c:v>
                </c:pt>
                <c:pt idx="185">
                  <c:v>43580</c:v>
                </c:pt>
                <c:pt idx="186">
                  <c:v>43579</c:v>
                </c:pt>
                <c:pt idx="187">
                  <c:v>43578</c:v>
                </c:pt>
                <c:pt idx="188">
                  <c:v>43577</c:v>
                </c:pt>
                <c:pt idx="189">
                  <c:v>43574</c:v>
                </c:pt>
                <c:pt idx="190">
                  <c:v>43573</c:v>
                </c:pt>
                <c:pt idx="191">
                  <c:v>43572</c:v>
                </c:pt>
                <c:pt idx="192">
                  <c:v>43571</c:v>
                </c:pt>
                <c:pt idx="193">
                  <c:v>43570</c:v>
                </c:pt>
                <c:pt idx="194">
                  <c:v>43567</c:v>
                </c:pt>
                <c:pt idx="195">
                  <c:v>43566</c:v>
                </c:pt>
                <c:pt idx="196">
                  <c:v>43565</c:v>
                </c:pt>
                <c:pt idx="197">
                  <c:v>43564</c:v>
                </c:pt>
                <c:pt idx="198">
                  <c:v>43563</c:v>
                </c:pt>
                <c:pt idx="199">
                  <c:v>43560</c:v>
                </c:pt>
                <c:pt idx="200">
                  <c:v>43559</c:v>
                </c:pt>
                <c:pt idx="201">
                  <c:v>43558</c:v>
                </c:pt>
                <c:pt idx="202">
                  <c:v>43557</c:v>
                </c:pt>
                <c:pt idx="203">
                  <c:v>43556</c:v>
                </c:pt>
                <c:pt idx="204">
                  <c:v>43553</c:v>
                </c:pt>
                <c:pt idx="205">
                  <c:v>43552</c:v>
                </c:pt>
                <c:pt idx="206">
                  <c:v>43551</c:v>
                </c:pt>
                <c:pt idx="207">
                  <c:v>43550</c:v>
                </c:pt>
                <c:pt idx="208">
                  <c:v>43549</c:v>
                </c:pt>
                <c:pt idx="209">
                  <c:v>43546</c:v>
                </c:pt>
                <c:pt idx="210">
                  <c:v>43544</c:v>
                </c:pt>
                <c:pt idx="211">
                  <c:v>43543</c:v>
                </c:pt>
                <c:pt idx="212">
                  <c:v>43542</c:v>
                </c:pt>
                <c:pt idx="213">
                  <c:v>43539</c:v>
                </c:pt>
                <c:pt idx="214">
                  <c:v>43538</c:v>
                </c:pt>
                <c:pt idx="215">
                  <c:v>43537</c:v>
                </c:pt>
                <c:pt idx="216">
                  <c:v>43536</c:v>
                </c:pt>
                <c:pt idx="217">
                  <c:v>43535</c:v>
                </c:pt>
                <c:pt idx="218">
                  <c:v>43532</c:v>
                </c:pt>
                <c:pt idx="219">
                  <c:v>43531</c:v>
                </c:pt>
                <c:pt idx="220">
                  <c:v>43530</c:v>
                </c:pt>
                <c:pt idx="221">
                  <c:v>43529</c:v>
                </c:pt>
                <c:pt idx="222">
                  <c:v>43528</c:v>
                </c:pt>
                <c:pt idx="223">
                  <c:v>43525</c:v>
                </c:pt>
                <c:pt idx="224">
                  <c:v>43524</c:v>
                </c:pt>
                <c:pt idx="225">
                  <c:v>43523</c:v>
                </c:pt>
                <c:pt idx="226">
                  <c:v>43522</c:v>
                </c:pt>
                <c:pt idx="227">
                  <c:v>43521</c:v>
                </c:pt>
                <c:pt idx="228">
                  <c:v>43518</c:v>
                </c:pt>
                <c:pt idx="229">
                  <c:v>43517</c:v>
                </c:pt>
                <c:pt idx="230">
                  <c:v>43516</c:v>
                </c:pt>
                <c:pt idx="231">
                  <c:v>43515</c:v>
                </c:pt>
                <c:pt idx="232">
                  <c:v>43514</c:v>
                </c:pt>
                <c:pt idx="233">
                  <c:v>43511</c:v>
                </c:pt>
                <c:pt idx="234">
                  <c:v>43510</c:v>
                </c:pt>
                <c:pt idx="235">
                  <c:v>43509</c:v>
                </c:pt>
                <c:pt idx="236">
                  <c:v>43508</c:v>
                </c:pt>
                <c:pt idx="237">
                  <c:v>43504</c:v>
                </c:pt>
                <c:pt idx="238">
                  <c:v>43503</c:v>
                </c:pt>
                <c:pt idx="239">
                  <c:v>43502</c:v>
                </c:pt>
                <c:pt idx="240">
                  <c:v>43501</c:v>
                </c:pt>
                <c:pt idx="241">
                  <c:v>43500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2.6492353231376402</c:v>
                </c:pt>
                <c:pt idx="1">
                  <c:v>2.67065271549576</c:v>
                </c:pt>
                <c:pt idx="2">
                  <c:v>2.6159102000975998</c:v>
                </c:pt>
                <c:pt idx="3">
                  <c:v>2.6131386861313799</c:v>
                </c:pt>
                <c:pt idx="4">
                  <c:v>2.5</c:v>
                </c:pt>
                <c:pt idx="5">
                  <c:v>2.45758826226501</c:v>
                </c:pt>
                <c:pt idx="6">
                  <c:v>2.3758865248226901</c:v>
                </c:pt>
                <c:pt idx="7">
                  <c:v>2.3253796095444601</c:v>
                </c:pt>
                <c:pt idx="8">
                  <c:v>2.33246301131418</c:v>
                </c:pt>
                <c:pt idx="9">
                  <c:v>2.3436816790555302</c:v>
                </c:pt>
                <c:pt idx="10">
                  <c:v>2.3909171861086298</c:v>
                </c:pt>
                <c:pt idx="11">
                  <c:v>2.37821080602302</c:v>
                </c:pt>
                <c:pt idx="12">
                  <c:v>2.38772787905735</c:v>
                </c:pt>
                <c:pt idx="13">
                  <c:v>2.34218545929473</c:v>
                </c:pt>
                <c:pt idx="14">
                  <c:v>2.3834886817576502</c:v>
                </c:pt>
                <c:pt idx="15">
                  <c:v>2.3506323593545502</c:v>
                </c:pt>
                <c:pt idx="16">
                  <c:v>2.3575810692375101</c:v>
                </c:pt>
                <c:pt idx="17">
                  <c:v>2.4037600716204102</c:v>
                </c:pt>
                <c:pt idx="18">
                  <c:v>2.4746075715604801</c:v>
                </c:pt>
                <c:pt idx="19">
                  <c:v>2.4050067054090301</c:v>
                </c:pt>
                <c:pt idx="20">
                  <c:v>2.4620340543028001</c:v>
                </c:pt>
                <c:pt idx="21">
                  <c:v>2.4418073938840701</c:v>
                </c:pt>
                <c:pt idx="22">
                  <c:v>2.4241051200724901</c:v>
                </c:pt>
                <c:pt idx="23">
                  <c:v>2.4428179322964301</c:v>
                </c:pt>
                <c:pt idx="24">
                  <c:v>2.4596959926301198</c:v>
                </c:pt>
                <c:pt idx="25">
                  <c:v>2.4418073938840701</c:v>
                </c:pt>
                <c:pt idx="26">
                  <c:v>2.4128440366972401</c:v>
                </c:pt>
                <c:pt idx="27">
                  <c:v>2.3844061650045298</c:v>
                </c:pt>
                <c:pt idx="28">
                  <c:v>2.3874488403819898</c:v>
                </c:pt>
                <c:pt idx="29">
                  <c:v>2.41236162361623</c:v>
                </c:pt>
                <c:pt idx="30">
                  <c:v>2.39760699493787</c:v>
                </c:pt>
                <c:pt idx="31">
                  <c:v>2.4062933826931898</c:v>
                </c:pt>
                <c:pt idx="32">
                  <c:v>2.4200278164116802</c:v>
                </c:pt>
                <c:pt idx="33">
                  <c:v>2.4695407685098401</c:v>
                </c:pt>
                <c:pt idx="34">
                  <c:v>2.4031365313653099</c:v>
                </c:pt>
                <c:pt idx="35">
                  <c:v>2.4129930394431498</c:v>
                </c:pt>
                <c:pt idx="36">
                  <c:v>2.4465558194774299</c:v>
                </c:pt>
                <c:pt idx="37">
                  <c:v>2.4208037825059101</c:v>
                </c:pt>
                <c:pt idx="38">
                  <c:v>2.4299952539155099</c:v>
                </c:pt>
                <c:pt idx="39">
                  <c:v>2.4830590513068702</c:v>
                </c:pt>
                <c:pt idx="40">
                  <c:v>2.4393723252496402</c:v>
                </c:pt>
                <c:pt idx="41">
                  <c:v>2.47115384615384</c:v>
                </c:pt>
                <c:pt idx="42">
                  <c:v>2.4676569238140802</c:v>
                </c:pt>
                <c:pt idx="43">
                  <c:v>2.4759615384615299</c:v>
                </c:pt>
                <c:pt idx="44">
                  <c:v>2.4940047961630598</c:v>
                </c:pt>
                <c:pt idx="45">
                  <c:v>2.5096899224806202</c:v>
                </c:pt>
                <c:pt idx="46">
                  <c:v>2.5084910237748601</c:v>
                </c:pt>
                <c:pt idx="47">
                  <c:v>2.4963785610815998</c:v>
                </c:pt>
                <c:pt idx="48">
                  <c:v>2.53687315634218</c:v>
                </c:pt>
                <c:pt idx="49">
                  <c:v>2.5481481481481398</c:v>
                </c:pt>
                <c:pt idx="50">
                  <c:v>2.6032225579053301</c:v>
                </c:pt>
                <c:pt idx="51">
                  <c:v>2.5482434438396799</c:v>
                </c:pt>
                <c:pt idx="52">
                  <c:v>2.4901185770750902</c:v>
                </c:pt>
                <c:pt idx="53">
                  <c:v>2.645</c:v>
                </c:pt>
                <c:pt idx="54">
                  <c:v>2.2765640516385299</c:v>
                </c:pt>
                <c:pt idx="55">
                  <c:v>2.2311155577788799</c:v>
                </c:pt>
                <c:pt idx="56">
                  <c:v>2.2047643182969998</c:v>
                </c:pt>
                <c:pt idx="57">
                  <c:v>2.2751183587585402</c:v>
                </c:pt>
                <c:pt idx="58">
                  <c:v>2.4971719457013499</c:v>
                </c:pt>
                <c:pt idx="59">
                  <c:v>2.3616657159155698</c:v>
                </c:pt>
                <c:pt idx="60">
                  <c:v>2.3596142938173501</c:v>
                </c:pt>
                <c:pt idx="61">
                  <c:v>2.3510882016036598</c:v>
                </c:pt>
                <c:pt idx="62">
                  <c:v>2.2606232294617499</c:v>
                </c:pt>
                <c:pt idx="63">
                  <c:v>2.2094972067039098</c:v>
                </c:pt>
                <c:pt idx="64">
                  <c:v>2.26789709172259</c:v>
                </c:pt>
                <c:pt idx="65">
                  <c:v>2.2555115884680599</c:v>
                </c:pt>
                <c:pt idx="66">
                  <c:v>2.2431506849314999</c:v>
                </c:pt>
                <c:pt idx="67">
                  <c:v>2.19243792325056</c:v>
                </c:pt>
                <c:pt idx="68">
                  <c:v>2.21626199887069</c:v>
                </c:pt>
                <c:pt idx="69">
                  <c:v>2.2622478386167102</c:v>
                </c:pt>
                <c:pt idx="70">
                  <c:v>2.24603640634174</c:v>
                </c:pt>
                <c:pt idx="71">
                  <c:v>2.2488317757009302</c:v>
                </c:pt>
                <c:pt idx="72">
                  <c:v>2.3034037558685401</c:v>
                </c:pt>
                <c:pt idx="73">
                  <c:v>2.31224127735068</c:v>
                </c:pt>
                <c:pt idx="74">
                  <c:v>2.3642943305186899</c:v>
                </c:pt>
                <c:pt idx="75">
                  <c:v>2.3907766990291202</c:v>
                </c:pt>
                <c:pt idx="76">
                  <c:v>2.4156626506024002</c:v>
                </c:pt>
                <c:pt idx="77">
                  <c:v>2.42686567164179</c:v>
                </c:pt>
                <c:pt idx="78">
                  <c:v>2.4410163339382902</c:v>
                </c:pt>
                <c:pt idx="79">
                  <c:v>2.4248798076922999</c:v>
                </c:pt>
                <c:pt idx="80">
                  <c:v>2.3963963963963901</c:v>
                </c:pt>
                <c:pt idx="81">
                  <c:v>2.2044263249854299</c:v>
                </c:pt>
                <c:pt idx="82">
                  <c:v>2.31160287081339</c:v>
                </c:pt>
                <c:pt idx="83">
                  <c:v>2.3074626865671601</c:v>
                </c:pt>
                <c:pt idx="84">
                  <c:v>2.3877917414721699</c:v>
                </c:pt>
                <c:pt idx="85">
                  <c:v>2.4142083082480399</c:v>
                </c:pt>
                <c:pt idx="86">
                  <c:v>2.3796630565583601</c:v>
                </c:pt>
                <c:pt idx="87">
                  <c:v>2.4242424242424199</c:v>
                </c:pt>
                <c:pt idx="88">
                  <c:v>2.46792913866829</c:v>
                </c:pt>
                <c:pt idx="89">
                  <c:v>2.5015595757953801</c:v>
                </c:pt>
                <c:pt idx="90">
                  <c:v>2.5702685821361602</c:v>
                </c:pt>
                <c:pt idx="91">
                  <c:v>2.5061500615006098</c:v>
                </c:pt>
                <c:pt idx="92">
                  <c:v>2.6353904282115801</c:v>
                </c:pt>
                <c:pt idx="93">
                  <c:v>2.6017532874139002</c:v>
                </c:pt>
                <c:pt idx="94">
                  <c:v>2.5830721003134798</c:v>
                </c:pt>
                <c:pt idx="95">
                  <c:v>2.5807473084230499</c:v>
                </c:pt>
                <c:pt idx="96">
                  <c:v>2.5270184361093402</c:v>
                </c:pt>
                <c:pt idx="97">
                  <c:v>2.5047923322683698</c:v>
                </c:pt>
                <c:pt idx="98">
                  <c:v>2.5911199469847501</c:v>
                </c:pt>
                <c:pt idx="99">
                  <c:v>2.64150943396226</c:v>
                </c:pt>
                <c:pt idx="100">
                  <c:v>2.5853985264567898</c:v>
                </c:pt>
                <c:pt idx="101">
                  <c:v>2.5402684563758302</c:v>
                </c:pt>
                <c:pt idx="102">
                  <c:v>2.5151719487525201</c:v>
                </c:pt>
                <c:pt idx="103">
                  <c:v>2.5017135023988999</c:v>
                </c:pt>
                <c:pt idx="104">
                  <c:v>2.5050641458473999</c:v>
                </c:pt>
                <c:pt idx="105">
                  <c:v>2.5755494505494498</c:v>
                </c:pt>
                <c:pt idx="106">
                  <c:v>2.5228070175438502</c:v>
                </c:pt>
                <c:pt idx="107">
                  <c:v>2.5364330326162299</c:v>
                </c:pt>
                <c:pt idx="108">
                  <c:v>2.5034770514603601</c:v>
                </c:pt>
                <c:pt idx="109">
                  <c:v>2.5417827298050102</c:v>
                </c:pt>
                <c:pt idx="110">
                  <c:v>2.5104166666666599</c:v>
                </c:pt>
                <c:pt idx="111">
                  <c:v>2.4491228070175399</c:v>
                </c:pt>
                <c:pt idx="112">
                  <c:v>2.3356643356643301</c:v>
                </c:pt>
                <c:pt idx="113">
                  <c:v>2.421875</c:v>
                </c:pt>
                <c:pt idx="114">
                  <c:v>2.43167484232655</c:v>
                </c:pt>
                <c:pt idx="115">
                  <c:v>2.4856527977044398</c:v>
                </c:pt>
                <c:pt idx="116">
                  <c:v>2.4614845938375298</c:v>
                </c:pt>
                <c:pt idx="117">
                  <c:v>2.4927325581395299</c:v>
                </c:pt>
                <c:pt idx="118">
                  <c:v>2.5</c:v>
                </c:pt>
                <c:pt idx="119">
                  <c:v>2.4617067833698001</c:v>
                </c:pt>
                <c:pt idx="120">
                  <c:v>2.5668647845467998</c:v>
                </c:pt>
                <c:pt idx="121">
                  <c:v>2.5684678016284201</c:v>
                </c:pt>
                <c:pt idx="122">
                  <c:v>2.80575539568345</c:v>
                </c:pt>
                <c:pt idx="123">
                  <c:v>2.78892455858748</c:v>
                </c:pt>
                <c:pt idx="124">
                  <c:v>2.7970102281667901</c:v>
                </c:pt>
                <c:pt idx="125">
                  <c:v>2.76461295418641</c:v>
                </c:pt>
                <c:pt idx="126">
                  <c:v>2.8120063191153202</c:v>
                </c:pt>
                <c:pt idx="127">
                  <c:v>2.7038796516231098</c:v>
                </c:pt>
                <c:pt idx="128">
                  <c:v>2.46428571428571</c:v>
                </c:pt>
                <c:pt idx="129">
                  <c:v>2.4820143884891999</c:v>
                </c:pt>
                <c:pt idx="130">
                  <c:v>2.50606305578011</c:v>
                </c:pt>
                <c:pt idx="131">
                  <c:v>2.44213886671987</c:v>
                </c:pt>
                <c:pt idx="132">
                  <c:v>2.4390243902439002</c:v>
                </c:pt>
                <c:pt idx="133">
                  <c:v>2.3815165876777198</c:v>
                </c:pt>
                <c:pt idx="134">
                  <c:v>2.3773734177215098</c:v>
                </c:pt>
                <c:pt idx="135">
                  <c:v>2.3024316109422398</c:v>
                </c:pt>
                <c:pt idx="136">
                  <c:v>2.3850791258477702</c:v>
                </c:pt>
                <c:pt idx="137">
                  <c:v>2.4009146341463401</c:v>
                </c:pt>
                <c:pt idx="138">
                  <c:v>2.40501519756838</c:v>
                </c:pt>
                <c:pt idx="139">
                  <c:v>2.4617737003058102</c:v>
                </c:pt>
                <c:pt idx="140">
                  <c:v>2.4493623405851399</c:v>
                </c:pt>
                <c:pt idx="141">
                  <c:v>2.3656716417910402</c:v>
                </c:pt>
                <c:pt idx="142">
                  <c:v>2.3238380809595198</c:v>
                </c:pt>
                <c:pt idx="143">
                  <c:v>2.3219584569732898</c:v>
                </c:pt>
                <c:pt idx="144">
                  <c:v>2.2673992673992598</c:v>
                </c:pt>
                <c:pt idx="145">
                  <c:v>2.2533632286995502</c:v>
                </c:pt>
                <c:pt idx="146">
                  <c:v>2.2811572700296701</c:v>
                </c:pt>
                <c:pt idx="147">
                  <c:v>2.2366468842729899</c:v>
                </c:pt>
                <c:pt idx="148">
                  <c:v>2.25148367952522</c:v>
                </c:pt>
                <c:pt idx="149">
                  <c:v>2.2288261515601699</c:v>
                </c:pt>
                <c:pt idx="150">
                  <c:v>2.2148638704930002</c:v>
                </c:pt>
                <c:pt idx="151">
                  <c:v>2.2292284866468801</c:v>
                </c:pt>
                <c:pt idx="152">
                  <c:v>2.2222222222222201</c:v>
                </c:pt>
                <c:pt idx="153">
                  <c:v>2.2092145015105702</c:v>
                </c:pt>
                <c:pt idx="154">
                  <c:v>2.22054380664652</c:v>
                </c:pt>
                <c:pt idx="155">
                  <c:v>2.2924600152322898</c:v>
                </c:pt>
                <c:pt idx="156">
                  <c:v>2.3295019157088102</c:v>
                </c:pt>
                <c:pt idx="157">
                  <c:v>2.42109314857582</c:v>
                </c:pt>
                <c:pt idx="158">
                  <c:v>2.4031007751937898</c:v>
                </c:pt>
                <c:pt idx="159">
                  <c:v>2.3733437256430201</c:v>
                </c:pt>
                <c:pt idx="160">
                  <c:v>2.3708920187793399</c:v>
                </c:pt>
                <c:pt idx="161">
                  <c:v>2.3962411902897398</c:v>
                </c:pt>
                <c:pt idx="162">
                  <c:v>2.4034672970843101</c:v>
                </c:pt>
                <c:pt idx="163">
                  <c:v>2.4331983805667998</c:v>
                </c:pt>
                <c:pt idx="164">
                  <c:v>2.5390946502057599</c:v>
                </c:pt>
                <c:pt idx="165">
                  <c:v>2.6176713459950398</c:v>
                </c:pt>
                <c:pt idx="166">
                  <c:v>2.5706214689265501</c:v>
                </c:pt>
                <c:pt idx="167">
                  <c:v>2.6453957996768902</c:v>
                </c:pt>
                <c:pt idx="168">
                  <c:v>2.6477541371158302</c:v>
                </c:pt>
                <c:pt idx="169">
                  <c:v>2.72397094430992</c:v>
                </c:pt>
                <c:pt idx="170">
                  <c:v>2.66962843295638</c:v>
                </c:pt>
                <c:pt idx="171">
                  <c:v>2.6384493670886</c:v>
                </c:pt>
                <c:pt idx="172">
                  <c:v>2.7378097521982401</c:v>
                </c:pt>
                <c:pt idx="173">
                  <c:v>2.68575851393188</c:v>
                </c:pt>
                <c:pt idx="174">
                  <c:v>2.73577552611067</c:v>
                </c:pt>
                <c:pt idx="175">
                  <c:v>2.7795031055900599</c:v>
                </c:pt>
                <c:pt idx="176">
                  <c:v>2.83175355450236</c:v>
                </c:pt>
                <c:pt idx="177">
                  <c:v>2.8599683544303698</c:v>
                </c:pt>
                <c:pt idx="178">
                  <c:v>2.79251170046801</c:v>
                </c:pt>
                <c:pt idx="179">
                  <c:v>2.74193548387096</c:v>
                </c:pt>
                <c:pt idx="180">
                  <c:v>2.7618688771665401</c:v>
                </c:pt>
                <c:pt idx="181">
                  <c:v>2.7027027027027</c:v>
                </c:pt>
                <c:pt idx="182">
                  <c:v>2.7621861152141798</c:v>
                </c:pt>
                <c:pt idx="183">
                  <c:v>2.7567370721048698</c:v>
                </c:pt>
                <c:pt idx="184">
                  <c:v>2.66595289079229</c:v>
                </c:pt>
                <c:pt idx="185">
                  <c:v>2.6683029453015399</c:v>
                </c:pt>
                <c:pt idx="186">
                  <c:v>2.7950530035335599</c:v>
                </c:pt>
                <c:pt idx="187">
                  <c:v>2.6106816584680201</c:v>
                </c:pt>
                <c:pt idx="188">
                  <c:v>2.6512455516014199</c:v>
                </c:pt>
                <c:pt idx="189">
                  <c:v>2.6747503566333801</c:v>
                </c:pt>
                <c:pt idx="190">
                  <c:v>2.7204836415362701</c:v>
                </c:pt>
                <c:pt idx="191">
                  <c:v>2.7904490377761899</c:v>
                </c:pt>
                <c:pt idx="192">
                  <c:v>2.7428571428571402</c:v>
                </c:pt>
                <c:pt idx="193">
                  <c:v>2.71428571428571</c:v>
                </c:pt>
                <c:pt idx="194">
                  <c:v>2.7427536231884</c:v>
                </c:pt>
                <c:pt idx="195">
                  <c:v>2.6975574712643602</c:v>
                </c:pt>
                <c:pt idx="196">
                  <c:v>2.7139800285306701</c:v>
                </c:pt>
                <c:pt idx="197">
                  <c:v>2.7160927617708999</c:v>
                </c:pt>
                <c:pt idx="198">
                  <c:v>2.7246992215144998</c:v>
                </c:pt>
                <c:pt idx="199">
                  <c:v>2.7406886858749102</c:v>
                </c:pt>
                <c:pt idx="200">
                  <c:v>2.6912280701754301</c:v>
                </c:pt>
                <c:pt idx="201">
                  <c:v>2.6215277777777701</c:v>
                </c:pt>
                <c:pt idx="202">
                  <c:v>2.6231190150478798</c:v>
                </c:pt>
                <c:pt idx="203">
                  <c:v>2.6893939393939301</c:v>
                </c:pt>
                <c:pt idx="204">
                  <c:v>2.7024221453287098</c:v>
                </c:pt>
                <c:pt idx="205">
                  <c:v>2.6413119330076702</c:v>
                </c:pt>
                <c:pt idx="206">
                  <c:v>2.58843537414965</c:v>
                </c:pt>
                <c:pt idx="207">
                  <c:v>2.5863236289776501</c:v>
                </c:pt>
                <c:pt idx="208">
                  <c:v>2.6215277777777701</c:v>
                </c:pt>
                <c:pt idx="209">
                  <c:v>2.6151202749140801</c:v>
                </c:pt>
                <c:pt idx="210">
                  <c:v>2.6190476190476102</c:v>
                </c:pt>
                <c:pt idx="211">
                  <c:v>2.6</c:v>
                </c:pt>
                <c:pt idx="212">
                  <c:v>2.6160053799596499</c:v>
                </c:pt>
                <c:pt idx="213">
                  <c:v>2.6158038147138898</c:v>
                </c:pt>
                <c:pt idx="214">
                  <c:v>2.6618457300275402</c:v>
                </c:pt>
                <c:pt idx="215">
                  <c:v>2.66189502385821</c:v>
                </c:pt>
                <c:pt idx="216">
                  <c:v>2.6294552790854002</c:v>
                </c:pt>
                <c:pt idx="217">
                  <c:v>2.67306374228923</c:v>
                </c:pt>
                <c:pt idx="218">
                  <c:v>2.6634877384196098</c:v>
                </c:pt>
                <c:pt idx="219">
                  <c:v>2.6856763925729399</c:v>
                </c:pt>
                <c:pt idx="220">
                  <c:v>2.6091142490372201</c:v>
                </c:pt>
                <c:pt idx="221">
                  <c:v>2.5875486381322901</c:v>
                </c:pt>
                <c:pt idx="222">
                  <c:v>2.58808456117873</c:v>
                </c:pt>
                <c:pt idx="223">
                  <c:v>2.6346528228423098</c:v>
                </c:pt>
                <c:pt idx="224">
                  <c:v>2.7200529450694901</c:v>
                </c:pt>
                <c:pt idx="225">
                  <c:v>2.7346805736636202</c:v>
                </c:pt>
                <c:pt idx="226">
                  <c:v>2.6746442432082702</c:v>
                </c:pt>
                <c:pt idx="227">
                  <c:v>2.6380766731643899</c:v>
                </c:pt>
                <c:pt idx="228">
                  <c:v>2.62434554973821</c:v>
                </c:pt>
                <c:pt idx="229">
                  <c:v>2.6295081967213099</c:v>
                </c:pt>
                <c:pt idx="230">
                  <c:v>2.6734963648380701</c:v>
                </c:pt>
                <c:pt idx="231">
                  <c:v>2.66187050359712</c:v>
                </c:pt>
                <c:pt idx="232">
                  <c:v>2.65777488614183</c:v>
                </c:pt>
                <c:pt idx="233">
                  <c:v>2.6875</c:v>
                </c:pt>
                <c:pt idx="234">
                  <c:v>2.7132545931758498</c:v>
                </c:pt>
                <c:pt idx="235">
                  <c:v>2.7424639580602799</c:v>
                </c:pt>
                <c:pt idx="236">
                  <c:v>2.7062031356509801</c:v>
                </c:pt>
                <c:pt idx="237">
                  <c:v>2.7007549759780298</c:v>
                </c:pt>
                <c:pt idx="238">
                  <c:v>2.7054108216432802</c:v>
                </c:pt>
                <c:pt idx="239">
                  <c:v>2.6925630810092902</c:v>
                </c:pt>
                <c:pt idx="240">
                  <c:v>2.64257294429708</c:v>
                </c:pt>
                <c:pt idx="241">
                  <c:v>2.6466666666666598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  <c:pt idx="122">
                  <c:v>43678</c:v>
                </c:pt>
                <c:pt idx="123">
                  <c:v>43677</c:v>
                </c:pt>
                <c:pt idx="124">
                  <c:v>43676</c:v>
                </c:pt>
                <c:pt idx="125">
                  <c:v>43675</c:v>
                </c:pt>
                <c:pt idx="126">
                  <c:v>43672</c:v>
                </c:pt>
                <c:pt idx="127">
                  <c:v>43671</c:v>
                </c:pt>
                <c:pt idx="128">
                  <c:v>43670</c:v>
                </c:pt>
                <c:pt idx="129">
                  <c:v>43669</c:v>
                </c:pt>
                <c:pt idx="130">
                  <c:v>43668</c:v>
                </c:pt>
                <c:pt idx="131">
                  <c:v>43665</c:v>
                </c:pt>
                <c:pt idx="132">
                  <c:v>43664</c:v>
                </c:pt>
                <c:pt idx="133">
                  <c:v>43663</c:v>
                </c:pt>
                <c:pt idx="134">
                  <c:v>43662</c:v>
                </c:pt>
                <c:pt idx="135">
                  <c:v>43658</c:v>
                </c:pt>
                <c:pt idx="136">
                  <c:v>43657</c:v>
                </c:pt>
                <c:pt idx="137">
                  <c:v>43656</c:v>
                </c:pt>
                <c:pt idx="138">
                  <c:v>43655</c:v>
                </c:pt>
                <c:pt idx="139">
                  <c:v>43654</c:v>
                </c:pt>
                <c:pt idx="140">
                  <c:v>43651</c:v>
                </c:pt>
                <c:pt idx="141">
                  <c:v>43650</c:v>
                </c:pt>
                <c:pt idx="142">
                  <c:v>43649</c:v>
                </c:pt>
                <c:pt idx="143">
                  <c:v>43648</c:v>
                </c:pt>
                <c:pt idx="144">
                  <c:v>43647</c:v>
                </c:pt>
                <c:pt idx="145">
                  <c:v>43644</c:v>
                </c:pt>
                <c:pt idx="146">
                  <c:v>43643</c:v>
                </c:pt>
                <c:pt idx="147">
                  <c:v>43642</c:v>
                </c:pt>
                <c:pt idx="148">
                  <c:v>43641</c:v>
                </c:pt>
                <c:pt idx="149">
                  <c:v>43640</c:v>
                </c:pt>
                <c:pt idx="150">
                  <c:v>43637</c:v>
                </c:pt>
                <c:pt idx="151">
                  <c:v>43636</c:v>
                </c:pt>
                <c:pt idx="152">
                  <c:v>43635</c:v>
                </c:pt>
                <c:pt idx="153">
                  <c:v>43634</c:v>
                </c:pt>
                <c:pt idx="154">
                  <c:v>43633</c:v>
                </c:pt>
                <c:pt idx="155">
                  <c:v>43630</c:v>
                </c:pt>
                <c:pt idx="156">
                  <c:v>43629</c:v>
                </c:pt>
                <c:pt idx="157">
                  <c:v>43628</c:v>
                </c:pt>
                <c:pt idx="158">
                  <c:v>43627</c:v>
                </c:pt>
                <c:pt idx="159">
                  <c:v>43626</c:v>
                </c:pt>
                <c:pt idx="160">
                  <c:v>43623</c:v>
                </c:pt>
                <c:pt idx="161">
                  <c:v>43622</c:v>
                </c:pt>
                <c:pt idx="162">
                  <c:v>43621</c:v>
                </c:pt>
                <c:pt idx="163">
                  <c:v>43620</c:v>
                </c:pt>
                <c:pt idx="164">
                  <c:v>43619</c:v>
                </c:pt>
                <c:pt idx="165">
                  <c:v>43616</c:v>
                </c:pt>
                <c:pt idx="166">
                  <c:v>43615</c:v>
                </c:pt>
                <c:pt idx="167">
                  <c:v>43614</c:v>
                </c:pt>
                <c:pt idx="168">
                  <c:v>43613</c:v>
                </c:pt>
                <c:pt idx="169">
                  <c:v>43612</c:v>
                </c:pt>
                <c:pt idx="170">
                  <c:v>43609</c:v>
                </c:pt>
                <c:pt idx="171">
                  <c:v>43608</c:v>
                </c:pt>
                <c:pt idx="172">
                  <c:v>43607</c:v>
                </c:pt>
                <c:pt idx="173">
                  <c:v>43606</c:v>
                </c:pt>
                <c:pt idx="174">
                  <c:v>43605</c:v>
                </c:pt>
                <c:pt idx="175">
                  <c:v>43602</c:v>
                </c:pt>
                <c:pt idx="176">
                  <c:v>43601</c:v>
                </c:pt>
                <c:pt idx="177">
                  <c:v>43600</c:v>
                </c:pt>
                <c:pt idx="178">
                  <c:v>43599</c:v>
                </c:pt>
                <c:pt idx="179">
                  <c:v>43598</c:v>
                </c:pt>
                <c:pt idx="180">
                  <c:v>43595</c:v>
                </c:pt>
                <c:pt idx="181">
                  <c:v>43594</c:v>
                </c:pt>
                <c:pt idx="182">
                  <c:v>43593</c:v>
                </c:pt>
                <c:pt idx="183">
                  <c:v>43592</c:v>
                </c:pt>
                <c:pt idx="184">
                  <c:v>43581</c:v>
                </c:pt>
                <c:pt idx="185">
                  <c:v>43580</c:v>
                </c:pt>
                <c:pt idx="186">
                  <c:v>43579</c:v>
                </c:pt>
                <c:pt idx="187">
                  <c:v>43578</c:v>
                </c:pt>
                <c:pt idx="188">
                  <c:v>43577</c:v>
                </c:pt>
                <c:pt idx="189">
                  <c:v>43574</c:v>
                </c:pt>
                <c:pt idx="190">
                  <c:v>43573</c:v>
                </c:pt>
                <c:pt idx="191">
                  <c:v>43572</c:v>
                </c:pt>
                <c:pt idx="192">
                  <c:v>43571</c:v>
                </c:pt>
                <c:pt idx="193">
                  <c:v>43570</c:v>
                </c:pt>
                <c:pt idx="194">
                  <c:v>43567</c:v>
                </c:pt>
                <c:pt idx="195">
                  <c:v>43566</c:v>
                </c:pt>
                <c:pt idx="196">
                  <c:v>43565</c:v>
                </c:pt>
                <c:pt idx="197">
                  <c:v>43564</c:v>
                </c:pt>
                <c:pt idx="198">
                  <c:v>43563</c:v>
                </c:pt>
                <c:pt idx="199">
                  <c:v>43560</c:v>
                </c:pt>
                <c:pt idx="200">
                  <c:v>43559</c:v>
                </c:pt>
                <c:pt idx="201">
                  <c:v>43558</c:v>
                </c:pt>
                <c:pt idx="202">
                  <c:v>43557</c:v>
                </c:pt>
                <c:pt idx="203">
                  <c:v>43556</c:v>
                </c:pt>
                <c:pt idx="204">
                  <c:v>43553</c:v>
                </c:pt>
                <c:pt idx="205">
                  <c:v>43552</c:v>
                </c:pt>
                <c:pt idx="206">
                  <c:v>43551</c:v>
                </c:pt>
                <c:pt idx="207">
                  <c:v>43550</c:v>
                </c:pt>
                <c:pt idx="208">
                  <c:v>43549</c:v>
                </c:pt>
                <c:pt idx="209">
                  <c:v>43546</c:v>
                </c:pt>
                <c:pt idx="210">
                  <c:v>43544</c:v>
                </c:pt>
                <c:pt idx="211">
                  <c:v>43543</c:v>
                </c:pt>
                <c:pt idx="212">
                  <c:v>43542</c:v>
                </c:pt>
                <c:pt idx="213">
                  <c:v>43539</c:v>
                </c:pt>
                <c:pt idx="214">
                  <c:v>43538</c:v>
                </c:pt>
                <c:pt idx="215">
                  <c:v>43537</c:v>
                </c:pt>
                <c:pt idx="216">
                  <c:v>43536</c:v>
                </c:pt>
                <c:pt idx="217">
                  <c:v>43535</c:v>
                </c:pt>
                <c:pt idx="218">
                  <c:v>43532</c:v>
                </c:pt>
                <c:pt idx="219">
                  <c:v>43531</c:v>
                </c:pt>
                <c:pt idx="220">
                  <c:v>43530</c:v>
                </c:pt>
                <c:pt idx="221">
                  <c:v>43529</c:v>
                </c:pt>
                <c:pt idx="222">
                  <c:v>43528</c:v>
                </c:pt>
                <c:pt idx="223">
                  <c:v>43525</c:v>
                </c:pt>
                <c:pt idx="224">
                  <c:v>43524</c:v>
                </c:pt>
                <c:pt idx="225">
                  <c:v>43523</c:v>
                </c:pt>
                <c:pt idx="226">
                  <c:v>43522</c:v>
                </c:pt>
                <c:pt idx="227">
                  <c:v>43521</c:v>
                </c:pt>
                <c:pt idx="228">
                  <c:v>43518</c:v>
                </c:pt>
                <c:pt idx="229">
                  <c:v>43517</c:v>
                </c:pt>
                <c:pt idx="230">
                  <c:v>43516</c:v>
                </c:pt>
                <c:pt idx="231">
                  <c:v>43515</c:v>
                </c:pt>
                <c:pt idx="232">
                  <c:v>43514</c:v>
                </c:pt>
                <c:pt idx="233">
                  <c:v>43511</c:v>
                </c:pt>
                <c:pt idx="234">
                  <c:v>43510</c:v>
                </c:pt>
                <c:pt idx="235">
                  <c:v>43509</c:v>
                </c:pt>
                <c:pt idx="236">
                  <c:v>43508</c:v>
                </c:pt>
                <c:pt idx="237">
                  <c:v>43504</c:v>
                </c:pt>
                <c:pt idx="238">
                  <c:v>43503</c:v>
                </c:pt>
                <c:pt idx="239">
                  <c:v>43502</c:v>
                </c:pt>
                <c:pt idx="240">
                  <c:v>43501</c:v>
                </c:pt>
                <c:pt idx="241">
                  <c:v>43500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2.627841934085124</c:v>
                </c:pt>
                <c:pt idx="1">
                  <c:v>2.6171009809838539</c:v>
                </c:pt>
                <c:pt idx="2">
                  <c:v>2.6044946556210116</c:v>
                </c:pt>
                <c:pt idx="3">
                  <c:v>2.595829002235416</c:v>
                </c:pt>
                <c:pt idx="4">
                  <c:v>2.587383080883821</c:v>
                </c:pt>
                <c:pt idx="5">
                  <c:v>2.5849598498848265</c:v>
                </c:pt>
                <c:pt idx="6">
                  <c:v>2.5835706816970254</c:v>
                </c:pt>
                <c:pt idx="7">
                  <c:v>2.5861087866018253</c:v>
                </c:pt>
                <c:pt idx="8">
                  <c:v>2.5861965127076072</c:v>
                </c:pt>
                <c:pt idx="9">
                  <c:v>2.5863429829472784</c:v>
                </c:pt>
                <c:pt idx="10">
                  <c:v>2.5866330354242932</c:v>
                </c:pt>
                <c:pt idx="11">
                  <c:v>2.5870168639967979</c:v>
                </c:pt>
                <c:pt idx="12">
                  <c:v>2.5870313870175936</c:v>
                </c:pt>
                <c:pt idx="13">
                  <c:v>2.5876629347418096</c:v>
                </c:pt>
                <c:pt idx="14">
                  <c:v>2.5897683543769769</c:v>
                </c:pt>
                <c:pt idx="15">
                  <c:v>2.5928878455688298</c:v>
                </c:pt>
                <c:pt idx="16">
                  <c:v>2.5995714280311781</c:v>
                </c:pt>
                <c:pt idx="17">
                  <c:v>2.6028453738791564</c:v>
                </c:pt>
                <c:pt idx="18">
                  <c:v>2.6130032267724941</c:v>
                </c:pt>
                <c:pt idx="19">
                  <c:v>2.6189931901297836</c:v>
                </c:pt>
                <c:pt idx="20">
                  <c:v>2.62524121085697</c:v>
                </c:pt>
                <c:pt idx="21">
                  <c:v>2.63009528321113</c:v>
                </c:pt>
                <c:pt idx="22">
                  <c:v>2.6327702983131918</c:v>
                </c:pt>
                <c:pt idx="23">
                  <c:v>2.6348893425662521</c:v>
                </c:pt>
                <c:pt idx="24">
                  <c:v>2.6405491515081279</c:v>
                </c:pt>
                <c:pt idx="25">
                  <c:v>2.6487170693443898</c:v>
                </c:pt>
                <c:pt idx="26">
                  <c:v>2.6538060196077899</c:v>
                </c:pt>
                <c:pt idx="27">
                  <c:v>2.657181670636382</c:v>
                </c:pt>
                <c:pt idx="28">
                  <c:v>2.6598046951525158</c:v>
                </c:pt>
                <c:pt idx="29">
                  <c:v>2.661920324028348</c:v>
                </c:pt>
                <c:pt idx="30">
                  <c:v>2.6638978457787159</c:v>
                </c:pt>
                <c:pt idx="31">
                  <c:v>2.6687071464299601</c:v>
                </c:pt>
                <c:pt idx="32">
                  <c:v>2.6712328217604542</c:v>
                </c:pt>
                <c:pt idx="33">
                  <c:v>2.6740594470309582</c:v>
                </c:pt>
                <c:pt idx="34">
                  <c:v>2.6749358696837322</c:v>
                </c:pt>
                <c:pt idx="35">
                  <c:v>2.6780542627819921</c:v>
                </c:pt>
                <c:pt idx="36">
                  <c:v>2.6799830162964078</c:v>
                </c:pt>
                <c:pt idx="37">
                  <c:v>2.6800257799673139</c:v>
                </c:pt>
                <c:pt idx="38">
                  <c:v>2.6798718513715296</c:v>
                </c:pt>
                <c:pt idx="39">
                  <c:v>2.679772800264816</c:v>
                </c:pt>
                <c:pt idx="40">
                  <c:v>2.6787949727462781</c:v>
                </c:pt>
                <c:pt idx="41">
                  <c:v>2.6797271211031579</c:v>
                </c:pt>
                <c:pt idx="42">
                  <c:v>2.6795250113149738</c:v>
                </c:pt>
                <c:pt idx="43">
                  <c:v>2.6801231454551844</c:v>
                </c:pt>
                <c:pt idx="44">
                  <c:v>2.6807346671878163</c:v>
                </c:pt>
                <c:pt idx="45">
                  <c:v>2.679982683081032</c:v>
                </c:pt>
                <c:pt idx="46">
                  <c:v>2.6820493685272679</c:v>
                </c:pt>
                <c:pt idx="47">
                  <c:v>2.6842026973961062</c:v>
                </c:pt>
                <c:pt idx="48">
                  <c:v>2.70213873047937</c:v>
                </c:pt>
                <c:pt idx="49">
                  <c:v>2.7166346262986476</c:v>
                </c:pt>
                <c:pt idx="50">
                  <c:v>2.730816619439826</c:v>
                </c:pt>
                <c:pt idx="51">
                  <c:v>2.7400510945158141</c:v>
                </c:pt>
                <c:pt idx="52">
                  <c:v>2.754484683312552</c:v>
                </c:pt>
                <c:pt idx="53">
                  <c:v>2.7627522945233278</c:v>
                </c:pt>
                <c:pt idx="54">
                  <c:v>2.7571067977950339</c:v>
                </c:pt>
                <c:pt idx="55">
                  <c:v>2.7572779189685841</c:v>
                </c:pt>
                <c:pt idx="56">
                  <c:v>2.7567955132286759</c:v>
                </c:pt>
                <c:pt idx="57">
                  <c:v>2.7542561537619963</c:v>
                </c:pt>
                <c:pt idx="58">
                  <c:v>2.753365559998084</c:v>
                </c:pt>
                <c:pt idx="59">
                  <c:v>2.7522735211577758</c:v>
                </c:pt>
                <c:pt idx="60">
                  <c:v>2.7522236146560939</c:v>
                </c:pt>
                <c:pt idx="61">
                  <c:v>2.7528016511970539</c:v>
                </c:pt>
                <c:pt idx="62">
                  <c:v>2.7526892186132499</c:v>
                </c:pt>
                <c:pt idx="63">
                  <c:v>2.7512209946737158</c:v>
                </c:pt>
                <c:pt idx="64">
                  <c:v>2.7481652429201522</c:v>
                </c:pt>
                <c:pt idx="65">
                  <c:v>2.7470577164431464</c:v>
                </c:pt>
                <c:pt idx="66">
                  <c:v>2.7453401476983119</c:v>
                </c:pt>
                <c:pt idx="67">
                  <c:v>2.7430176302421181</c:v>
                </c:pt>
                <c:pt idx="68">
                  <c:v>2.739202893415114</c:v>
                </c:pt>
                <c:pt idx="69">
                  <c:v>2.7362506219381459</c:v>
                </c:pt>
                <c:pt idx="70">
                  <c:v>2.7360996032205058</c:v>
                </c:pt>
                <c:pt idx="71">
                  <c:v>2.7358617668289837</c:v>
                </c:pt>
                <c:pt idx="72">
                  <c:v>2.734906930853084</c:v>
                </c:pt>
                <c:pt idx="73">
                  <c:v>2.736799533268234</c:v>
                </c:pt>
                <c:pt idx="74">
                  <c:v>2.7383417203188802</c:v>
                </c:pt>
                <c:pt idx="75">
                  <c:v>2.7412785507285999</c:v>
                </c:pt>
                <c:pt idx="76">
                  <c:v>2.744687050990116</c:v>
                </c:pt>
                <c:pt idx="77">
                  <c:v>2.7473920379339378</c:v>
                </c:pt>
                <c:pt idx="78">
                  <c:v>2.750073646796888</c:v>
                </c:pt>
                <c:pt idx="79">
                  <c:v>2.7528429532680199</c:v>
                </c:pt>
                <c:pt idx="80">
                  <c:v>2.755169860787682</c:v>
                </c:pt>
                <c:pt idx="81">
                  <c:v>2.7558808770770939</c:v>
                </c:pt>
                <c:pt idx="82">
                  <c:v>2.753274045366866</c:v>
                </c:pt>
                <c:pt idx="83">
                  <c:v>2.7528952478697319</c:v>
                </c:pt>
                <c:pt idx="84">
                  <c:v>2.7523373062903023</c:v>
                </c:pt>
                <c:pt idx="85">
                  <c:v>2.752356948632892</c:v>
                </c:pt>
                <c:pt idx="86">
                  <c:v>2.7523171238170581</c:v>
                </c:pt>
                <c:pt idx="87">
                  <c:v>2.7523190956263797</c:v>
                </c:pt>
                <c:pt idx="88">
                  <c:v>2.7522182469688361</c:v>
                </c:pt>
                <c:pt idx="89">
                  <c:v>2.751814412557394</c:v>
                </c:pt>
                <c:pt idx="90">
                  <c:v>2.7527284894609121</c:v>
                </c:pt>
                <c:pt idx="91">
                  <c:v>2.7545117395969019</c:v>
                </c:pt>
                <c:pt idx="92">
                  <c:v>2.756273173582692</c:v>
                </c:pt>
                <c:pt idx="93">
                  <c:v>2.7567300066491858</c:v>
                </c:pt>
                <c:pt idx="94">
                  <c:v>2.7586932422143322</c:v>
                </c:pt>
                <c:pt idx="95">
                  <c:v>2.7653565465182064</c:v>
                </c:pt>
                <c:pt idx="96">
                  <c:v>2.7690551442860079</c:v>
                </c:pt>
                <c:pt idx="97">
                  <c:v>2.7728133116090543</c:v>
                </c:pt>
                <c:pt idx="98">
                  <c:v>2.7820665363620982</c:v>
                </c:pt>
                <c:pt idx="99">
                  <c:v>2.7860303063151357</c:v>
                </c:pt>
                <c:pt idx="100">
                  <c:v>2.7907300025702582</c:v>
                </c:pt>
                <c:pt idx="101">
                  <c:v>2.800033935036728</c:v>
                </c:pt>
                <c:pt idx="102">
                  <c:v>2.8137675292599318</c:v>
                </c:pt>
                <c:pt idx="103">
                  <c:v>2.8295086809329422</c:v>
                </c:pt>
                <c:pt idx="104">
                  <c:v>2.8405546130912502</c:v>
                </c:pt>
                <c:pt idx="105">
                  <c:v>2.848489633612346</c:v>
                </c:pt>
                <c:pt idx="106">
                  <c:v>2.8558501403948497</c:v>
                </c:pt>
                <c:pt idx="107">
                  <c:v>2.861366961498562</c:v>
                </c:pt>
                <c:pt idx="108">
                  <c:v>2.8693537557863218</c:v>
                </c:pt>
                <c:pt idx="109">
                  <c:v>2.877430543604222</c:v>
                </c:pt>
                <c:pt idx="110">
                  <c:v>2.8808646689756241</c:v>
                </c:pt>
                <c:pt idx="111">
                  <c:v>2.8848554126806456</c:v>
                </c:pt>
                <c:pt idx="112">
                  <c:v>2.8949780546275781</c:v>
                </c:pt>
                <c:pt idx="113">
                  <c:v>2.8971548834548879</c:v>
                </c:pt>
                <c:pt idx="114">
                  <c:v>2.9008838587320303</c:v>
                </c:pt>
                <c:pt idx="115">
                  <c:v>2.9052893253966561</c:v>
                </c:pt>
                <c:pt idx="116">
                  <c:v>2.9110529206333982</c:v>
                </c:pt>
                <c:pt idx="117">
                  <c:v>2.919954407709922</c:v>
                </c:pt>
                <c:pt idx="118">
                  <c:v>2.9262820356039962</c:v>
                </c:pt>
                <c:pt idx="119">
                  <c:v>2.9312898046713758</c:v>
                </c:pt>
                <c:pt idx="120">
                  <c:v>2.9375323364064276</c:v>
                </c:pt>
                <c:pt idx="121">
                  <c:v>2.9409031861763362</c:v>
                </c:pt>
                <c:pt idx="122">
                  <c:v>2.9447865360900218</c:v>
                </c:pt>
                <c:pt idx="123">
                  <c:v>2.9409733123836301</c:v>
                </c:pt>
                <c:pt idx="124">
                  <c:v>2.938257844605026</c:v>
                </c:pt>
                <c:pt idx="125">
                  <c:v>2.9357722744500001</c:v>
                </c:pt>
                <c:pt idx="126">
                  <c:v>2.932919155095584</c:v>
                </c:pt>
                <c:pt idx="127">
                  <c:v>2.9257159735218239</c:v>
                </c:pt>
                <c:pt idx="128">
                  <c:v>2.923214976172698</c:v>
                </c:pt>
                <c:pt idx="129">
                  <c:v>2.9274882000378302</c:v>
                </c:pt>
                <c:pt idx="130">
                  <c:v>2.9320404143932262</c:v>
                </c:pt>
                <c:pt idx="131">
                  <c:v>2.934446723757222</c:v>
                </c:pt>
                <c:pt idx="132">
                  <c:v>2.9358509363276859</c:v>
                </c:pt>
                <c:pt idx="133">
                  <c:v>2.937172294876222</c:v>
                </c:pt>
                <c:pt idx="134">
                  <c:v>2.9388725147847881</c:v>
                </c:pt>
                <c:pt idx="135">
                  <c:v>2.9402747398513238</c:v>
                </c:pt>
                <c:pt idx="136">
                  <c:v>2.9404099867965257</c:v>
                </c:pt>
                <c:pt idx="137">
                  <c:v>2.9413252949347921</c:v>
                </c:pt>
                <c:pt idx="138">
                  <c:v>2.942624965477314</c:v>
                </c:pt>
                <c:pt idx="139">
                  <c:v>2.94386595828382</c:v>
                </c:pt>
                <c:pt idx="140">
                  <c:v>2.946410686599108</c:v>
                </c:pt>
                <c:pt idx="141">
                  <c:v>2.94884647483121</c:v>
                </c:pt>
                <c:pt idx="142">
                  <c:v>2.949582938152632</c:v>
                </c:pt>
                <c:pt idx="143">
                  <c:v>2.9503657651047979</c:v>
                </c:pt>
                <c:pt idx="144">
                  <c:v>2.9505801409794357</c:v>
                </c:pt>
                <c:pt idx="145">
                  <c:v>2.9494603756287057</c:v>
                </c:pt>
                <c:pt idx="146">
                  <c:v>2.9457015717392219</c:v>
                </c:pt>
                <c:pt idx="147">
                  <c:v>2.9422346963869082</c:v>
                </c:pt>
                <c:pt idx="148">
                  <c:v>2.9365741976398683</c:v>
                </c:pt>
                <c:pt idx="149">
                  <c:v>2.931654667771856</c:v>
                </c:pt>
                <c:pt idx="150">
                  <c:v>2.9270190885112539</c:v>
                </c:pt>
                <c:pt idx="151">
                  <c:v>2.9210703536353604</c:v>
                </c:pt>
                <c:pt idx="152">
                  <c:v>2.9130989222635817</c:v>
                </c:pt>
                <c:pt idx="153">
                  <c:v>2.9027694916772298</c:v>
                </c:pt>
                <c:pt idx="154">
                  <c:v>2.8898136827721079</c:v>
                </c:pt>
                <c:pt idx="155">
                  <c:v>2.8758742600583038</c:v>
                </c:pt>
                <c:pt idx="156">
                  <c:v>2.8662724812161522</c:v>
                </c:pt>
                <c:pt idx="157">
                  <c:v>2.8577260908026179</c:v>
                </c:pt>
                <c:pt idx="158">
                  <c:v>2.8536814493159723</c:v>
                </c:pt>
                <c:pt idx="159">
                  <c:v>2.8486505738356129</c:v>
                </c:pt>
                <c:pt idx="160">
                  <c:v>2.841435131120893</c:v>
                </c:pt>
                <c:pt idx="161">
                  <c:v>2.8336281725127139</c:v>
                </c:pt>
                <c:pt idx="162">
                  <c:v>2.8252193330769684</c:v>
                </c:pt>
                <c:pt idx="163">
                  <c:v>2.8157326329898931</c:v>
                </c:pt>
                <c:pt idx="164">
                  <c:v>2.8073297593636912</c:v>
                </c:pt>
                <c:pt idx="165">
                  <c:v>2.8050227412930786</c:v>
                </c:pt>
                <c:pt idx="166">
                  <c:v>2.8047770012430857</c:v>
                </c:pt>
                <c:pt idx="167">
                  <c:v>2.8032565390807935</c:v>
                </c:pt>
                <c:pt idx="168">
                  <c:v>2.8089056257447602</c:v>
                </c:pt>
                <c:pt idx="169">
                  <c:v>2.8092379707074686</c:v>
                </c:pt>
                <c:pt idx="170">
                  <c:v>2.810575862440901</c:v>
                </c:pt>
                <c:pt idx="171">
                  <c:v>2.8138002572456773</c:v>
                </c:pt>
                <c:pt idx="172">
                  <c:v>2.815267119934699</c:v>
                </c:pt>
                <c:pt idx="173">
                  <c:v>2.8143660467967533</c:v>
                </c:pt>
                <c:pt idx="174">
                  <c:v>2.8160602396490209</c:v>
                </c:pt>
                <c:pt idx="175">
                  <c:v>2.8194466137291796</c:v>
                </c:pt>
                <c:pt idx="176">
                  <c:v>2.8233454599005987</c:v>
                </c:pt>
                <c:pt idx="177">
                  <c:v>2.8207178373808532</c:v>
                </c:pt>
                <c:pt idx="178">
                  <c:v>2.8330046775150741</c:v>
                </c:pt>
                <c:pt idx="179">
                  <c:v>2.8488537821375561</c:v>
                </c:pt>
                <c:pt idx="180">
                  <c:v>2.8651082398639645</c:v>
                </c:pt>
                <c:pt idx="181">
                  <c:v>2.8709102570212304</c:v>
                </c:pt>
                <c:pt idx="182">
                  <c:v>2.8882866033779449</c:v>
                </c:pt>
                <c:pt idx="183">
                  <c:v>2.9138585503549819</c:v>
                </c:pt>
                <c:pt idx="184">
                  <c:v>2.9281079097729159</c:v>
                </c:pt>
                <c:pt idx="185">
                  <c:v>2.939158784071902</c:v>
                </c:pt>
                <c:pt idx="186">
                  <c:v>2.9479800769016977</c:v>
                </c:pt>
                <c:pt idx="187">
                  <c:v>2.9569588978861479</c:v>
                </c:pt>
                <c:pt idx="188">
                  <c:v>2.96262882167174</c:v>
                </c:pt>
                <c:pt idx="189">
                  <c:v>2.9697773928641622</c:v>
                </c:pt>
                <c:pt idx="190">
                  <c:v>2.9705441589899819</c:v>
                </c:pt>
                <c:pt idx="191">
                  <c:v>2.9720258017235439</c:v>
                </c:pt>
                <c:pt idx="192">
                  <c:v>2.9724629714473942</c:v>
                </c:pt>
                <c:pt idx="193">
                  <c:v>2.9730014989085003</c:v>
                </c:pt>
                <c:pt idx="194">
                  <c:v>2.9734490073265381</c:v>
                </c:pt>
                <c:pt idx="195">
                  <c:v>2.9760243015006362</c:v>
                </c:pt>
                <c:pt idx="196">
                  <c:v>2.9818152780976739</c:v>
                </c:pt>
                <c:pt idx="197">
                  <c:v>2.98793960336182</c:v>
                </c:pt>
                <c:pt idx="198">
                  <c:v>2.992976791855388</c:v>
                </c:pt>
                <c:pt idx="199">
                  <c:v>2.9970601835105102</c:v>
                </c:pt>
                <c:pt idx="200">
                  <c:v>2.9979327271632159</c:v>
                </c:pt>
                <c:pt idx="201">
                  <c:v>3.0015162162446041</c:v>
                </c:pt>
                <c:pt idx="202">
                  <c:v>3.0019935358152097</c:v>
                </c:pt>
                <c:pt idx="203">
                  <c:v>3.0048803578104857</c:v>
                </c:pt>
                <c:pt idx="204">
                  <c:v>3.0049261094411359</c:v>
                </c:pt>
                <c:pt idx="205">
                  <c:v>3.0060670898842199</c:v>
                </c:pt>
                <c:pt idx="206">
                  <c:v>3.0073812191654898</c:v>
                </c:pt>
                <c:pt idx="207">
                  <c:v>3.0074423149660179</c:v>
                </c:pt>
                <c:pt idx="208">
                  <c:v>3.0076348855966959</c:v>
                </c:pt>
                <c:pt idx="209">
                  <c:v>3.009356414640632</c:v>
                </c:pt>
                <c:pt idx="210">
                  <c:v>3.0120380334519101</c:v>
                </c:pt>
                <c:pt idx="211">
                  <c:v>3.0264389148251278</c:v>
                </c:pt>
                <c:pt idx="212">
                  <c:v>3.0473365885642982</c:v>
                </c:pt>
                <c:pt idx="213">
                  <c:v>3.0713599884951481</c:v>
                </c:pt>
                <c:pt idx="214">
                  <c:v>3.0903469154299041</c:v>
                </c:pt>
                <c:pt idx="215">
                  <c:v>3.10378030193518</c:v>
                </c:pt>
                <c:pt idx="216">
                  <c:v>3.1180844117323021</c:v>
                </c:pt>
                <c:pt idx="217">
                  <c:v>3.1321963747130384</c:v>
                </c:pt>
                <c:pt idx="218">
                  <c:v>3.1450697331877322</c:v>
                </c:pt>
                <c:pt idx="219">
                  <c:v>3.1539802190633499</c:v>
                </c:pt>
                <c:pt idx="220">
                  <c:v>3.1609810270077219</c:v>
                </c:pt>
                <c:pt idx="221">
                  <c:v>3.1691065308989121</c:v>
                </c:pt>
                <c:pt idx="222">
                  <c:v>3.1763132213335084</c:v>
                </c:pt>
                <c:pt idx="223">
                  <c:v>3.1799559831154518</c:v>
                </c:pt>
                <c:pt idx="224">
                  <c:v>3.1859653304653701</c:v>
                </c:pt>
                <c:pt idx="225">
                  <c:v>3.1887217153365137</c:v>
                </c:pt>
                <c:pt idx="226">
                  <c:v>3.1895715756471157</c:v>
                </c:pt>
                <c:pt idx="227">
                  <c:v>3.1925380595222439</c:v>
                </c:pt>
                <c:pt idx="228">
                  <c:v>3.1933134415042059</c:v>
                </c:pt>
                <c:pt idx="229">
                  <c:v>3.1953752235184982</c:v>
                </c:pt>
                <c:pt idx="230">
                  <c:v>3.1970622472243062</c:v>
                </c:pt>
                <c:pt idx="231">
                  <c:v>3.1960293336941921</c:v>
                </c:pt>
                <c:pt idx="232">
                  <c:v>3.19306515977991</c:v>
                </c:pt>
                <c:pt idx="233">
                  <c:v>3.1892107340515139</c:v>
                </c:pt>
                <c:pt idx="234">
                  <c:v>3.184752255281754</c:v>
                </c:pt>
                <c:pt idx="235">
                  <c:v>3.179510753490868</c:v>
                </c:pt>
                <c:pt idx="236">
                  <c:v>3.173044662387928</c:v>
                </c:pt>
                <c:pt idx="237">
                  <c:v>3.1674450304655797</c:v>
                </c:pt>
                <c:pt idx="238">
                  <c:v>3.1618525253390883</c:v>
                </c:pt>
                <c:pt idx="239">
                  <c:v>3.1559794447177478</c:v>
                </c:pt>
                <c:pt idx="240">
                  <c:v>3.1503185354426599</c:v>
                </c:pt>
                <c:pt idx="241">
                  <c:v>3.14588128444493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  <c:pt idx="122">
                  <c:v>43678</c:v>
                </c:pt>
                <c:pt idx="123">
                  <c:v>43677</c:v>
                </c:pt>
                <c:pt idx="124">
                  <c:v>43676</c:v>
                </c:pt>
                <c:pt idx="125">
                  <c:v>43675</c:v>
                </c:pt>
                <c:pt idx="126">
                  <c:v>43672</c:v>
                </c:pt>
                <c:pt idx="127">
                  <c:v>43671</c:v>
                </c:pt>
                <c:pt idx="128">
                  <c:v>43670</c:v>
                </c:pt>
                <c:pt idx="129">
                  <c:v>43669</c:v>
                </c:pt>
                <c:pt idx="130">
                  <c:v>43668</c:v>
                </c:pt>
                <c:pt idx="131">
                  <c:v>43665</c:v>
                </c:pt>
                <c:pt idx="132">
                  <c:v>43664</c:v>
                </c:pt>
                <c:pt idx="133">
                  <c:v>43663</c:v>
                </c:pt>
                <c:pt idx="134">
                  <c:v>43662</c:v>
                </c:pt>
                <c:pt idx="135">
                  <c:v>43658</c:v>
                </c:pt>
                <c:pt idx="136">
                  <c:v>43657</c:v>
                </c:pt>
                <c:pt idx="137">
                  <c:v>43656</c:v>
                </c:pt>
                <c:pt idx="138">
                  <c:v>43655</c:v>
                </c:pt>
                <c:pt idx="139">
                  <c:v>43654</c:v>
                </c:pt>
                <c:pt idx="140">
                  <c:v>43651</c:v>
                </c:pt>
                <c:pt idx="141">
                  <c:v>43650</c:v>
                </c:pt>
                <c:pt idx="142">
                  <c:v>43649</c:v>
                </c:pt>
                <c:pt idx="143">
                  <c:v>43648</c:v>
                </c:pt>
                <c:pt idx="144">
                  <c:v>43647</c:v>
                </c:pt>
                <c:pt idx="145">
                  <c:v>43644</c:v>
                </c:pt>
                <c:pt idx="146">
                  <c:v>43643</c:v>
                </c:pt>
                <c:pt idx="147">
                  <c:v>43642</c:v>
                </c:pt>
                <c:pt idx="148">
                  <c:v>43641</c:v>
                </c:pt>
                <c:pt idx="149">
                  <c:v>43640</c:v>
                </c:pt>
                <c:pt idx="150">
                  <c:v>43637</c:v>
                </c:pt>
                <c:pt idx="151">
                  <c:v>43636</c:v>
                </c:pt>
                <c:pt idx="152">
                  <c:v>43635</c:v>
                </c:pt>
                <c:pt idx="153">
                  <c:v>43634</c:v>
                </c:pt>
                <c:pt idx="154">
                  <c:v>43633</c:v>
                </c:pt>
                <c:pt idx="155">
                  <c:v>43630</c:v>
                </c:pt>
                <c:pt idx="156">
                  <c:v>43629</c:v>
                </c:pt>
                <c:pt idx="157">
                  <c:v>43628</c:v>
                </c:pt>
                <c:pt idx="158">
                  <c:v>43627</c:v>
                </c:pt>
                <c:pt idx="159">
                  <c:v>43626</c:v>
                </c:pt>
                <c:pt idx="160">
                  <c:v>43623</c:v>
                </c:pt>
                <c:pt idx="161">
                  <c:v>43622</c:v>
                </c:pt>
                <c:pt idx="162">
                  <c:v>43621</c:v>
                </c:pt>
                <c:pt idx="163">
                  <c:v>43620</c:v>
                </c:pt>
                <c:pt idx="164">
                  <c:v>43619</c:v>
                </c:pt>
                <c:pt idx="165">
                  <c:v>43616</c:v>
                </c:pt>
                <c:pt idx="166">
                  <c:v>43615</c:v>
                </c:pt>
                <c:pt idx="167">
                  <c:v>43614</c:v>
                </c:pt>
                <c:pt idx="168">
                  <c:v>43613</c:v>
                </c:pt>
                <c:pt idx="169">
                  <c:v>43612</c:v>
                </c:pt>
                <c:pt idx="170">
                  <c:v>43609</c:v>
                </c:pt>
                <c:pt idx="171">
                  <c:v>43608</c:v>
                </c:pt>
                <c:pt idx="172">
                  <c:v>43607</c:v>
                </c:pt>
                <c:pt idx="173">
                  <c:v>43606</c:v>
                </c:pt>
                <c:pt idx="174">
                  <c:v>43605</c:v>
                </c:pt>
                <c:pt idx="175">
                  <c:v>43602</c:v>
                </c:pt>
                <c:pt idx="176">
                  <c:v>43601</c:v>
                </c:pt>
                <c:pt idx="177">
                  <c:v>43600</c:v>
                </c:pt>
                <c:pt idx="178">
                  <c:v>43599</c:v>
                </c:pt>
                <c:pt idx="179">
                  <c:v>43598</c:v>
                </c:pt>
                <c:pt idx="180">
                  <c:v>43595</c:v>
                </c:pt>
                <c:pt idx="181">
                  <c:v>43594</c:v>
                </c:pt>
                <c:pt idx="182">
                  <c:v>43593</c:v>
                </c:pt>
                <c:pt idx="183">
                  <c:v>43592</c:v>
                </c:pt>
                <c:pt idx="184">
                  <c:v>43581</c:v>
                </c:pt>
                <c:pt idx="185">
                  <c:v>43580</c:v>
                </c:pt>
                <c:pt idx="186">
                  <c:v>43579</c:v>
                </c:pt>
                <c:pt idx="187">
                  <c:v>43578</c:v>
                </c:pt>
                <c:pt idx="188">
                  <c:v>43577</c:v>
                </c:pt>
                <c:pt idx="189">
                  <c:v>43574</c:v>
                </c:pt>
                <c:pt idx="190">
                  <c:v>43573</c:v>
                </c:pt>
                <c:pt idx="191">
                  <c:v>43572</c:v>
                </c:pt>
                <c:pt idx="192">
                  <c:v>43571</c:v>
                </c:pt>
                <c:pt idx="193">
                  <c:v>43570</c:v>
                </c:pt>
                <c:pt idx="194">
                  <c:v>43567</c:v>
                </c:pt>
                <c:pt idx="195">
                  <c:v>43566</c:v>
                </c:pt>
                <c:pt idx="196">
                  <c:v>43565</c:v>
                </c:pt>
                <c:pt idx="197">
                  <c:v>43564</c:v>
                </c:pt>
                <c:pt idx="198">
                  <c:v>43563</c:v>
                </c:pt>
                <c:pt idx="199">
                  <c:v>43560</c:v>
                </c:pt>
                <c:pt idx="200">
                  <c:v>43559</c:v>
                </c:pt>
                <c:pt idx="201">
                  <c:v>43558</c:v>
                </c:pt>
                <c:pt idx="202">
                  <c:v>43557</c:v>
                </c:pt>
                <c:pt idx="203">
                  <c:v>43556</c:v>
                </c:pt>
                <c:pt idx="204">
                  <c:v>43553</c:v>
                </c:pt>
                <c:pt idx="205">
                  <c:v>43552</c:v>
                </c:pt>
                <c:pt idx="206">
                  <c:v>43551</c:v>
                </c:pt>
                <c:pt idx="207">
                  <c:v>43550</c:v>
                </c:pt>
                <c:pt idx="208">
                  <c:v>43549</c:v>
                </c:pt>
                <c:pt idx="209">
                  <c:v>43546</c:v>
                </c:pt>
                <c:pt idx="210">
                  <c:v>43544</c:v>
                </c:pt>
                <c:pt idx="211">
                  <c:v>43543</c:v>
                </c:pt>
                <c:pt idx="212">
                  <c:v>43542</c:v>
                </c:pt>
                <c:pt idx="213">
                  <c:v>43539</c:v>
                </c:pt>
                <c:pt idx="214">
                  <c:v>43538</c:v>
                </c:pt>
                <c:pt idx="215">
                  <c:v>43537</c:v>
                </c:pt>
                <c:pt idx="216">
                  <c:v>43536</c:v>
                </c:pt>
                <c:pt idx="217">
                  <c:v>43535</c:v>
                </c:pt>
                <c:pt idx="218">
                  <c:v>43532</c:v>
                </c:pt>
                <c:pt idx="219">
                  <c:v>43531</c:v>
                </c:pt>
                <c:pt idx="220">
                  <c:v>43530</c:v>
                </c:pt>
                <c:pt idx="221">
                  <c:v>43529</c:v>
                </c:pt>
                <c:pt idx="222">
                  <c:v>43528</c:v>
                </c:pt>
                <c:pt idx="223">
                  <c:v>43525</c:v>
                </c:pt>
                <c:pt idx="224">
                  <c:v>43524</c:v>
                </c:pt>
                <c:pt idx="225">
                  <c:v>43523</c:v>
                </c:pt>
                <c:pt idx="226">
                  <c:v>43522</c:v>
                </c:pt>
                <c:pt idx="227">
                  <c:v>43521</c:v>
                </c:pt>
                <c:pt idx="228">
                  <c:v>43518</c:v>
                </c:pt>
                <c:pt idx="229">
                  <c:v>43517</c:v>
                </c:pt>
                <c:pt idx="230">
                  <c:v>43516</c:v>
                </c:pt>
                <c:pt idx="231">
                  <c:v>43515</c:v>
                </c:pt>
                <c:pt idx="232">
                  <c:v>43514</c:v>
                </c:pt>
                <c:pt idx="233">
                  <c:v>43511</c:v>
                </c:pt>
                <c:pt idx="234">
                  <c:v>43510</c:v>
                </c:pt>
                <c:pt idx="235">
                  <c:v>43509</c:v>
                </c:pt>
                <c:pt idx="236">
                  <c:v>43508</c:v>
                </c:pt>
                <c:pt idx="237">
                  <c:v>43504</c:v>
                </c:pt>
                <c:pt idx="238">
                  <c:v>43503</c:v>
                </c:pt>
                <c:pt idx="239">
                  <c:v>43502</c:v>
                </c:pt>
                <c:pt idx="240">
                  <c:v>43501</c:v>
                </c:pt>
                <c:pt idx="241">
                  <c:v>43500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2.185257990353036</c:v>
                </c:pt>
                <c:pt idx="1">
                  <c:v>2.1891067134780862</c:v>
                </c:pt>
                <c:pt idx="2">
                  <c:v>2.194913303777108</c:v>
                </c:pt>
                <c:pt idx="3">
                  <c:v>2.1985377697372042</c:v>
                </c:pt>
                <c:pt idx="4">
                  <c:v>2.2023937616969786</c:v>
                </c:pt>
                <c:pt idx="5">
                  <c:v>2.2028137875677731</c:v>
                </c:pt>
                <c:pt idx="6">
                  <c:v>2.2025711726657549</c:v>
                </c:pt>
                <c:pt idx="7">
                  <c:v>2.1954607957652947</c:v>
                </c:pt>
                <c:pt idx="8">
                  <c:v>2.1950056899600128</c:v>
                </c:pt>
                <c:pt idx="9">
                  <c:v>2.1941925443937613</c:v>
                </c:pt>
                <c:pt idx="10">
                  <c:v>2.195078760247847</c:v>
                </c:pt>
                <c:pt idx="11">
                  <c:v>2.1953160282657223</c:v>
                </c:pt>
                <c:pt idx="12">
                  <c:v>2.1953402319258668</c:v>
                </c:pt>
                <c:pt idx="13">
                  <c:v>2.1956824054065902</c:v>
                </c:pt>
                <c:pt idx="14">
                  <c:v>2.1969301505547234</c:v>
                </c:pt>
                <c:pt idx="15">
                  <c:v>2.1969592165372105</c:v>
                </c:pt>
                <c:pt idx="16">
                  <c:v>2.196132600015702</c:v>
                </c:pt>
                <c:pt idx="17">
                  <c:v>2.196820493961404</c:v>
                </c:pt>
                <c:pt idx="18">
                  <c:v>2.192839450577166</c:v>
                </c:pt>
                <c:pt idx="19">
                  <c:v>2.190240039642636</c:v>
                </c:pt>
                <c:pt idx="20">
                  <c:v>2.1887404294462298</c:v>
                </c:pt>
                <c:pt idx="21">
                  <c:v>2.1870520438686096</c:v>
                </c:pt>
                <c:pt idx="22">
                  <c:v>2.1866493232258879</c:v>
                </c:pt>
                <c:pt idx="23">
                  <c:v>2.1866819379647282</c:v>
                </c:pt>
                <c:pt idx="24">
                  <c:v>2.1849768494145323</c:v>
                </c:pt>
                <c:pt idx="25">
                  <c:v>2.1816572900137898</c:v>
                </c:pt>
                <c:pt idx="26">
                  <c:v>2.18039743661901</c:v>
                </c:pt>
                <c:pt idx="27">
                  <c:v>2.180419770115178</c:v>
                </c:pt>
                <c:pt idx="28">
                  <c:v>2.1812838331656441</c:v>
                </c:pt>
                <c:pt idx="29">
                  <c:v>2.1822152619436124</c:v>
                </c:pt>
                <c:pt idx="30">
                  <c:v>2.1827098074527438</c:v>
                </c:pt>
                <c:pt idx="31">
                  <c:v>2.1826456389511399</c:v>
                </c:pt>
                <c:pt idx="32">
                  <c:v>2.1832269938833262</c:v>
                </c:pt>
                <c:pt idx="33">
                  <c:v>2.1835045077116022</c:v>
                </c:pt>
                <c:pt idx="34">
                  <c:v>2.1835330526041878</c:v>
                </c:pt>
                <c:pt idx="35">
                  <c:v>2.1841118914643083</c:v>
                </c:pt>
                <c:pt idx="36">
                  <c:v>2.1847811013425318</c:v>
                </c:pt>
                <c:pt idx="37">
                  <c:v>2.184806790672686</c:v>
                </c:pt>
                <c:pt idx="38">
                  <c:v>2.18269033401937</c:v>
                </c:pt>
                <c:pt idx="39">
                  <c:v>2.1825728450216637</c:v>
                </c:pt>
                <c:pt idx="40">
                  <c:v>2.1821804269674017</c:v>
                </c:pt>
                <c:pt idx="41">
                  <c:v>2.1824824245426417</c:v>
                </c:pt>
                <c:pt idx="42">
                  <c:v>2.1824266876023861</c:v>
                </c:pt>
                <c:pt idx="43">
                  <c:v>2.182497237044196</c:v>
                </c:pt>
                <c:pt idx="44">
                  <c:v>2.1825267409525839</c:v>
                </c:pt>
                <c:pt idx="45">
                  <c:v>2.1824174447182076</c:v>
                </c:pt>
                <c:pt idx="46">
                  <c:v>2.1818754222604118</c:v>
                </c:pt>
                <c:pt idx="47">
                  <c:v>2.1813214741343341</c:v>
                </c:pt>
                <c:pt idx="48">
                  <c:v>2.1716354899737897</c:v>
                </c:pt>
                <c:pt idx="49">
                  <c:v>2.1638609648810521</c:v>
                </c:pt>
                <c:pt idx="50">
                  <c:v>2.156315293873694</c:v>
                </c:pt>
                <c:pt idx="51">
                  <c:v>2.1513845626985457</c:v>
                </c:pt>
                <c:pt idx="52">
                  <c:v>2.1439846505758275</c:v>
                </c:pt>
                <c:pt idx="53">
                  <c:v>2.1414173346863321</c:v>
                </c:pt>
                <c:pt idx="54">
                  <c:v>2.1422437837955659</c:v>
                </c:pt>
                <c:pt idx="55">
                  <c:v>2.1475513382713762</c:v>
                </c:pt>
                <c:pt idx="56">
                  <c:v>2.1553656772913241</c:v>
                </c:pt>
                <c:pt idx="57">
                  <c:v>2.1642350247159441</c:v>
                </c:pt>
                <c:pt idx="58">
                  <c:v>2.1694964459861357</c:v>
                </c:pt>
                <c:pt idx="59">
                  <c:v>2.1675043419458038</c:v>
                </c:pt>
                <c:pt idx="60">
                  <c:v>2.1679731204956463</c:v>
                </c:pt>
                <c:pt idx="61">
                  <c:v>2.1658702124113458</c:v>
                </c:pt>
                <c:pt idx="62">
                  <c:v>2.1668890696416701</c:v>
                </c:pt>
                <c:pt idx="63">
                  <c:v>2.1720983977061241</c:v>
                </c:pt>
                <c:pt idx="64">
                  <c:v>2.1803679625494081</c:v>
                </c:pt>
                <c:pt idx="65">
                  <c:v>2.186645531921954</c:v>
                </c:pt>
                <c:pt idx="66">
                  <c:v>2.1935324540565881</c:v>
                </c:pt>
                <c:pt idx="67">
                  <c:v>2.199122197029042</c:v>
                </c:pt>
                <c:pt idx="68">
                  <c:v>2.2064409380616059</c:v>
                </c:pt>
                <c:pt idx="69">
                  <c:v>2.2122117817546543</c:v>
                </c:pt>
                <c:pt idx="70">
                  <c:v>2.2125001719064938</c:v>
                </c:pt>
                <c:pt idx="71">
                  <c:v>2.2129333902275561</c:v>
                </c:pt>
                <c:pt idx="72">
                  <c:v>2.2147502393855563</c:v>
                </c:pt>
                <c:pt idx="73">
                  <c:v>2.2110774537278464</c:v>
                </c:pt>
                <c:pt idx="74">
                  <c:v>2.2079150640685201</c:v>
                </c:pt>
                <c:pt idx="75">
                  <c:v>2.2013657488865803</c:v>
                </c:pt>
                <c:pt idx="76">
                  <c:v>2.1932662398641041</c:v>
                </c:pt>
                <c:pt idx="77">
                  <c:v>2.1855896752148021</c:v>
                </c:pt>
                <c:pt idx="78">
                  <c:v>2.1774509077006718</c:v>
                </c:pt>
                <c:pt idx="79">
                  <c:v>2.16850021903146</c:v>
                </c:pt>
                <c:pt idx="80">
                  <c:v>2.1607243514838976</c:v>
                </c:pt>
                <c:pt idx="81">
                  <c:v>2.1572416983634461</c:v>
                </c:pt>
                <c:pt idx="82">
                  <c:v>2.1631838791596341</c:v>
                </c:pt>
                <c:pt idx="83">
                  <c:v>2.1664824173971078</c:v>
                </c:pt>
                <c:pt idx="84">
                  <c:v>2.1695907080065782</c:v>
                </c:pt>
                <c:pt idx="85">
                  <c:v>2.1691857852418677</c:v>
                </c:pt>
                <c:pt idx="86">
                  <c:v>2.1680705090052022</c:v>
                </c:pt>
                <c:pt idx="87">
                  <c:v>2.1685106207620599</c:v>
                </c:pt>
                <c:pt idx="88">
                  <c:v>2.1680574660287237</c:v>
                </c:pt>
                <c:pt idx="89">
                  <c:v>2.1675351468907857</c:v>
                </c:pt>
                <c:pt idx="90">
                  <c:v>2.1676220053048878</c:v>
                </c:pt>
                <c:pt idx="91">
                  <c:v>2.1671028288717977</c:v>
                </c:pt>
                <c:pt idx="92">
                  <c:v>2.167060632417368</c:v>
                </c:pt>
                <c:pt idx="93">
                  <c:v>2.1668706092566139</c:v>
                </c:pt>
                <c:pt idx="94">
                  <c:v>2.1661340630168482</c:v>
                </c:pt>
                <c:pt idx="95">
                  <c:v>2.163228061219554</c:v>
                </c:pt>
                <c:pt idx="96">
                  <c:v>2.161899626772632</c:v>
                </c:pt>
                <c:pt idx="97">
                  <c:v>2.1611129509423659</c:v>
                </c:pt>
                <c:pt idx="98">
                  <c:v>2.1580735240541218</c:v>
                </c:pt>
                <c:pt idx="99">
                  <c:v>2.1566334492196639</c:v>
                </c:pt>
                <c:pt idx="100">
                  <c:v>2.1544475154218419</c:v>
                </c:pt>
                <c:pt idx="101">
                  <c:v>2.1503197050655922</c:v>
                </c:pt>
                <c:pt idx="102">
                  <c:v>2.1443590467924278</c:v>
                </c:pt>
                <c:pt idx="103">
                  <c:v>2.1378124659374982</c:v>
                </c:pt>
                <c:pt idx="104">
                  <c:v>2.1345211523943699</c:v>
                </c:pt>
                <c:pt idx="105">
                  <c:v>2.1329027008872337</c:v>
                </c:pt>
                <c:pt idx="106">
                  <c:v>2.1305107121478501</c:v>
                </c:pt>
                <c:pt idx="107">
                  <c:v>2.1297911093150379</c:v>
                </c:pt>
                <c:pt idx="108">
                  <c:v>2.1278243972298982</c:v>
                </c:pt>
                <c:pt idx="109">
                  <c:v>2.1265012099625182</c:v>
                </c:pt>
                <c:pt idx="110">
                  <c:v>2.1263782888840961</c:v>
                </c:pt>
                <c:pt idx="111">
                  <c:v>2.126597845942674</c:v>
                </c:pt>
                <c:pt idx="112">
                  <c:v>2.1257000092361817</c:v>
                </c:pt>
                <c:pt idx="113">
                  <c:v>2.1308569756836317</c:v>
                </c:pt>
                <c:pt idx="114">
                  <c:v>2.13324454844919</c:v>
                </c:pt>
                <c:pt idx="115">
                  <c:v>2.1353210954994042</c:v>
                </c:pt>
                <c:pt idx="116">
                  <c:v>2.1358196560981821</c:v>
                </c:pt>
                <c:pt idx="117">
                  <c:v>2.1356905541933577</c:v>
                </c:pt>
                <c:pt idx="118">
                  <c:v>2.1360329152250839</c:v>
                </c:pt>
                <c:pt idx="119">
                  <c:v>2.1367394318720039</c:v>
                </c:pt>
                <c:pt idx="120">
                  <c:v>2.137991482532112</c:v>
                </c:pt>
                <c:pt idx="121">
                  <c:v>2.138105771074664</c:v>
                </c:pt>
                <c:pt idx="122">
                  <c:v>2.1381027472116978</c:v>
                </c:pt>
                <c:pt idx="123">
                  <c:v>2.1395249673470897</c:v>
                </c:pt>
                <c:pt idx="124">
                  <c:v>2.1405277594704142</c:v>
                </c:pt>
                <c:pt idx="125">
                  <c:v>2.1415114218310003</c:v>
                </c:pt>
                <c:pt idx="126">
                  <c:v>2.1424076109451158</c:v>
                </c:pt>
                <c:pt idx="127">
                  <c:v>2.1445313647498758</c:v>
                </c:pt>
                <c:pt idx="128">
                  <c:v>2.1448787451236617</c:v>
                </c:pt>
                <c:pt idx="129">
                  <c:v>2.14660840726141</c:v>
                </c:pt>
                <c:pt idx="130">
                  <c:v>2.1479337330884141</c:v>
                </c:pt>
                <c:pt idx="131">
                  <c:v>2.1491340604504781</c:v>
                </c:pt>
                <c:pt idx="132">
                  <c:v>2.1516310880781537</c:v>
                </c:pt>
                <c:pt idx="133">
                  <c:v>2.1542377092291782</c:v>
                </c:pt>
                <c:pt idx="134">
                  <c:v>2.1589377877232723</c:v>
                </c:pt>
                <c:pt idx="135">
                  <c:v>2.1638754788485359</c:v>
                </c:pt>
                <c:pt idx="136">
                  <c:v>2.172183325452814</c:v>
                </c:pt>
                <c:pt idx="137">
                  <c:v>2.176999240625288</c:v>
                </c:pt>
                <c:pt idx="138">
                  <c:v>2.1814353233044463</c:v>
                </c:pt>
                <c:pt idx="139">
                  <c:v>2.1858153602884798</c:v>
                </c:pt>
                <c:pt idx="140">
                  <c:v>2.1886058860991118</c:v>
                </c:pt>
                <c:pt idx="141">
                  <c:v>2.1918376360876297</c:v>
                </c:pt>
                <c:pt idx="142">
                  <c:v>2.1981354030940481</c:v>
                </c:pt>
                <c:pt idx="143">
                  <c:v>2.206665260444022</c:v>
                </c:pt>
                <c:pt idx="144">
                  <c:v>2.215558332074604</c:v>
                </c:pt>
                <c:pt idx="145">
                  <c:v>2.2278321540966339</c:v>
                </c:pt>
                <c:pt idx="146">
                  <c:v>2.2410776518617981</c:v>
                </c:pt>
                <c:pt idx="147">
                  <c:v>2.2527149636968522</c:v>
                </c:pt>
                <c:pt idx="148">
                  <c:v>2.2677471338280322</c:v>
                </c:pt>
                <c:pt idx="149">
                  <c:v>2.2828845075178443</c:v>
                </c:pt>
                <c:pt idx="150">
                  <c:v>2.3006194679386862</c:v>
                </c:pt>
                <c:pt idx="151">
                  <c:v>2.3204299815658</c:v>
                </c:pt>
                <c:pt idx="152">
                  <c:v>2.3402791664458782</c:v>
                </c:pt>
                <c:pt idx="153">
                  <c:v>2.3616980490573498</c:v>
                </c:pt>
                <c:pt idx="154">
                  <c:v>2.3857240192485523</c:v>
                </c:pt>
                <c:pt idx="155">
                  <c:v>2.4105691590310161</c:v>
                </c:pt>
                <c:pt idx="156">
                  <c:v>2.4303319071959879</c:v>
                </c:pt>
                <c:pt idx="157">
                  <c:v>2.4477414599532019</c:v>
                </c:pt>
                <c:pt idx="158">
                  <c:v>2.4580976144416078</c:v>
                </c:pt>
                <c:pt idx="159">
                  <c:v>2.470712469250147</c:v>
                </c:pt>
                <c:pt idx="160">
                  <c:v>2.4869922017657271</c:v>
                </c:pt>
                <c:pt idx="161">
                  <c:v>2.5047077454214057</c:v>
                </c:pt>
                <c:pt idx="162">
                  <c:v>2.5213822367334515</c:v>
                </c:pt>
                <c:pt idx="163">
                  <c:v>2.5387966082576865</c:v>
                </c:pt>
                <c:pt idx="164">
                  <c:v>2.5544584803126087</c:v>
                </c:pt>
                <c:pt idx="165">
                  <c:v>2.5608579898713018</c:v>
                </c:pt>
                <c:pt idx="166">
                  <c:v>2.5617677725426939</c:v>
                </c:pt>
                <c:pt idx="167">
                  <c:v>2.5653161066447261</c:v>
                </c:pt>
                <c:pt idx="168">
                  <c:v>2.5642014317656594</c:v>
                </c:pt>
                <c:pt idx="169">
                  <c:v>2.5630158228286311</c:v>
                </c:pt>
                <c:pt idx="170">
                  <c:v>2.562634211531579</c:v>
                </c:pt>
                <c:pt idx="171">
                  <c:v>2.562345927386303</c:v>
                </c:pt>
                <c:pt idx="172">
                  <c:v>2.5636568424750612</c:v>
                </c:pt>
                <c:pt idx="173">
                  <c:v>2.5636623316107268</c:v>
                </c:pt>
                <c:pt idx="174">
                  <c:v>2.563724071606079</c:v>
                </c:pt>
                <c:pt idx="175">
                  <c:v>2.5622458929379404</c:v>
                </c:pt>
                <c:pt idx="176">
                  <c:v>2.560015416158461</c:v>
                </c:pt>
                <c:pt idx="177">
                  <c:v>2.561512548492487</c:v>
                </c:pt>
                <c:pt idx="178">
                  <c:v>2.552398685766966</c:v>
                </c:pt>
                <c:pt idx="179">
                  <c:v>2.5416095795532843</c:v>
                </c:pt>
                <c:pt idx="180">
                  <c:v>2.5317202004288752</c:v>
                </c:pt>
                <c:pt idx="181">
                  <c:v>2.5289472232260497</c:v>
                </c:pt>
                <c:pt idx="182">
                  <c:v>2.5195188097984955</c:v>
                </c:pt>
                <c:pt idx="183">
                  <c:v>2.5030158391430377</c:v>
                </c:pt>
                <c:pt idx="184">
                  <c:v>2.4954524961107638</c:v>
                </c:pt>
                <c:pt idx="185">
                  <c:v>2.4922622134047381</c:v>
                </c:pt>
                <c:pt idx="186">
                  <c:v>2.4905405019282219</c:v>
                </c:pt>
                <c:pt idx="187">
                  <c:v>2.4862751722408323</c:v>
                </c:pt>
                <c:pt idx="188">
                  <c:v>2.4881854349042802</c:v>
                </c:pt>
                <c:pt idx="189">
                  <c:v>2.4882327840555982</c:v>
                </c:pt>
                <c:pt idx="190">
                  <c:v>2.4895452515506977</c:v>
                </c:pt>
                <c:pt idx="191">
                  <c:v>2.4900883612154958</c:v>
                </c:pt>
                <c:pt idx="192">
                  <c:v>2.490065087797706</c:v>
                </c:pt>
                <c:pt idx="193">
                  <c:v>2.49028284218514</c:v>
                </c:pt>
                <c:pt idx="194">
                  <c:v>2.4865935755253421</c:v>
                </c:pt>
                <c:pt idx="195">
                  <c:v>2.4774070154243639</c:v>
                </c:pt>
                <c:pt idx="196">
                  <c:v>2.4643142410082861</c:v>
                </c:pt>
                <c:pt idx="197">
                  <c:v>2.4498667934042597</c:v>
                </c:pt>
                <c:pt idx="198">
                  <c:v>2.436701822459252</c:v>
                </c:pt>
                <c:pt idx="199">
                  <c:v>2.4244559089280902</c:v>
                </c:pt>
                <c:pt idx="200">
                  <c:v>2.4170306819842637</c:v>
                </c:pt>
                <c:pt idx="201">
                  <c:v>2.4063437696821559</c:v>
                </c:pt>
                <c:pt idx="202">
                  <c:v>2.4041052568033701</c:v>
                </c:pt>
                <c:pt idx="203">
                  <c:v>2.3964888442424539</c:v>
                </c:pt>
                <c:pt idx="204">
                  <c:v>2.3928258123170036</c:v>
                </c:pt>
                <c:pt idx="205">
                  <c:v>2.3857331273808002</c:v>
                </c:pt>
                <c:pt idx="206">
                  <c:v>2.3804000533195699</c:v>
                </c:pt>
                <c:pt idx="207">
                  <c:v>2.3800442732102818</c:v>
                </c:pt>
                <c:pt idx="208">
                  <c:v>2.3791350541172642</c:v>
                </c:pt>
                <c:pt idx="209">
                  <c:v>2.3733796305024879</c:v>
                </c:pt>
                <c:pt idx="210">
                  <c:v>2.3657715976091103</c:v>
                </c:pt>
                <c:pt idx="211">
                  <c:v>2.3396118721900518</c:v>
                </c:pt>
                <c:pt idx="212">
                  <c:v>2.3043329417948621</c:v>
                </c:pt>
                <c:pt idx="213">
                  <c:v>2.263408356467032</c:v>
                </c:pt>
                <c:pt idx="214">
                  <c:v>2.2282880080268161</c:v>
                </c:pt>
                <c:pt idx="215">
                  <c:v>2.1987740295051199</c:v>
                </c:pt>
                <c:pt idx="216">
                  <c:v>2.1672249624177979</c:v>
                </c:pt>
                <c:pt idx="217">
                  <c:v>2.1362447095931221</c:v>
                </c:pt>
                <c:pt idx="218">
                  <c:v>2.1048369040713082</c:v>
                </c:pt>
                <c:pt idx="219">
                  <c:v>2.0791206576788697</c:v>
                </c:pt>
                <c:pt idx="220">
                  <c:v>2.054992469621518</c:v>
                </c:pt>
                <c:pt idx="221">
                  <c:v>2.0313080877448679</c:v>
                </c:pt>
                <c:pt idx="222">
                  <c:v>2.009377386429092</c:v>
                </c:pt>
                <c:pt idx="223">
                  <c:v>1.9933597393648279</c:v>
                </c:pt>
                <c:pt idx="224">
                  <c:v>1.9707627081764301</c:v>
                </c:pt>
                <c:pt idx="225">
                  <c:v>1.9495756243462059</c:v>
                </c:pt>
                <c:pt idx="226">
                  <c:v>1.930549122517224</c:v>
                </c:pt>
                <c:pt idx="227">
                  <c:v>1.9099182757519557</c:v>
                </c:pt>
                <c:pt idx="228">
                  <c:v>1.894786362348754</c:v>
                </c:pt>
                <c:pt idx="229">
                  <c:v>1.8771964867959021</c:v>
                </c:pt>
                <c:pt idx="230">
                  <c:v>1.8595963642519542</c:v>
                </c:pt>
                <c:pt idx="231">
                  <c:v>1.8448915969419484</c:v>
                </c:pt>
                <c:pt idx="232">
                  <c:v>1.8354250548785498</c:v>
                </c:pt>
                <c:pt idx="233">
                  <c:v>1.8317908377848262</c:v>
                </c:pt>
                <c:pt idx="234">
                  <c:v>1.8293331488899063</c:v>
                </c:pt>
                <c:pt idx="235">
                  <c:v>1.8270860597276521</c:v>
                </c:pt>
                <c:pt idx="236">
                  <c:v>1.8244165907296117</c:v>
                </c:pt>
                <c:pt idx="237">
                  <c:v>1.8209759273202599</c:v>
                </c:pt>
                <c:pt idx="238">
                  <c:v>1.817383548796152</c:v>
                </c:pt>
                <c:pt idx="239">
                  <c:v>1.8119215893952521</c:v>
                </c:pt>
                <c:pt idx="240">
                  <c:v>1.8065138008032799</c:v>
                </c:pt>
                <c:pt idx="241">
                  <c:v>1.80198559543215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  <c:pt idx="122">
                  <c:v>43678</c:v>
                </c:pt>
                <c:pt idx="123">
                  <c:v>43677</c:v>
                </c:pt>
                <c:pt idx="124">
                  <c:v>43676</c:v>
                </c:pt>
                <c:pt idx="125">
                  <c:v>43675</c:v>
                </c:pt>
                <c:pt idx="126">
                  <c:v>43672</c:v>
                </c:pt>
                <c:pt idx="127">
                  <c:v>43671</c:v>
                </c:pt>
                <c:pt idx="128">
                  <c:v>43670</c:v>
                </c:pt>
                <c:pt idx="129">
                  <c:v>43669</c:v>
                </c:pt>
                <c:pt idx="130">
                  <c:v>43668</c:v>
                </c:pt>
                <c:pt idx="131">
                  <c:v>43665</c:v>
                </c:pt>
                <c:pt idx="132">
                  <c:v>43664</c:v>
                </c:pt>
                <c:pt idx="133">
                  <c:v>43663</c:v>
                </c:pt>
                <c:pt idx="134">
                  <c:v>43662</c:v>
                </c:pt>
                <c:pt idx="135">
                  <c:v>43658</c:v>
                </c:pt>
                <c:pt idx="136">
                  <c:v>43657</c:v>
                </c:pt>
                <c:pt idx="137">
                  <c:v>43656</c:v>
                </c:pt>
                <c:pt idx="138">
                  <c:v>43655</c:v>
                </c:pt>
                <c:pt idx="139">
                  <c:v>43654</c:v>
                </c:pt>
                <c:pt idx="140">
                  <c:v>43651</c:v>
                </c:pt>
                <c:pt idx="141">
                  <c:v>43650</c:v>
                </c:pt>
                <c:pt idx="142">
                  <c:v>43649</c:v>
                </c:pt>
                <c:pt idx="143">
                  <c:v>43648</c:v>
                </c:pt>
                <c:pt idx="144">
                  <c:v>43647</c:v>
                </c:pt>
                <c:pt idx="145">
                  <c:v>43644</c:v>
                </c:pt>
                <c:pt idx="146">
                  <c:v>43643</c:v>
                </c:pt>
                <c:pt idx="147">
                  <c:v>43642</c:v>
                </c:pt>
                <c:pt idx="148">
                  <c:v>43641</c:v>
                </c:pt>
                <c:pt idx="149">
                  <c:v>43640</c:v>
                </c:pt>
                <c:pt idx="150">
                  <c:v>43637</c:v>
                </c:pt>
                <c:pt idx="151">
                  <c:v>43636</c:v>
                </c:pt>
                <c:pt idx="152">
                  <c:v>43635</c:v>
                </c:pt>
                <c:pt idx="153">
                  <c:v>43634</c:v>
                </c:pt>
                <c:pt idx="154">
                  <c:v>43633</c:v>
                </c:pt>
                <c:pt idx="155">
                  <c:v>43630</c:v>
                </c:pt>
                <c:pt idx="156">
                  <c:v>43629</c:v>
                </c:pt>
                <c:pt idx="157">
                  <c:v>43628</c:v>
                </c:pt>
                <c:pt idx="158">
                  <c:v>43627</c:v>
                </c:pt>
                <c:pt idx="159">
                  <c:v>43626</c:v>
                </c:pt>
                <c:pt idx="160">
                  <c:v>43623</c:v>
                </c:pt>
                <c:pt idx="161">
                  <c:v>43622</c:v>
                </c:pt>
                <c:pt idx="162">
                  <c:v>43621</c:v>
                </c:pt>
                <c:pt idx="163">
                  <c:v>43620</c:v>
                </c:pt>
                <c:pt idx="164">
                  <c:v>43619</c:v>
                </c:pt>
                <c:pt idx="165">
                  <c:v>43616</c:v>
                </c:pt>
                <c:pt idx="166">
                  <c:v>43615</c:v>
                </c:pt>
                <c:pt idx="167">
                  <c:v>43614</c:v>
                </c:pt>
                <c:pt idx="168">
                  <c:v>43613</c:v>
                </c:pt>
                <c:pt idx="169">
                  <c:v>43612</c:v>
                </c:pt>
                <c:pt idx="170">
                  <c:v>43609</c:v>
                </c:pt>
                <c:pt idx="171">
                  <c:v>43608</c:v>
                </c:pt>
                <c:pt idx="172">
                  <c:v>43607</c:v>
                </c:pt>
                <c:pt idx="173">
                  <c:v>43606</c:v>
                </c:pt>
                <c:pt idx="174">
                  <c:v>43605</c:v>
                </c:pt>
                <c:pt idx="175">
                  <c:v>43602</c:v>
                </c:pt>
                <c:pt idx="176">
                  <c:v>43601</c:v>
                </c:pt>
                <c:pt idx="177">
                  <c:v>43600</c:v>
                </c:pt>
                <c:pt idx="178">
                  <c:v>43599</c:v>
                </c:pt>
                <c:pt idx="179">
                  <c:v>43598</c:v>
                </c:pt>
                <c:pt idx="180">
                  <c:v>43595</c:v>
                </c:pt>
                <c:pt idx="181">
                  <c:v>43594</c:v>
                </c:pt>
                <c:pt idx="182">
                  <c:v>43593</c:v>
                </c:pt>
                <c:pt idx="183">
                  <c:v>43592</c:v>
                </c:pt>
                <c:pt idx="184">
                  <c:v>43581</c:v>
                </c:pt>
                <c:pt idx="185">
                  <c:v>43580</c:v>
                </c:pt>
                <c:pt idx="186">
                  <c:v>43579</c:v>
                </c:pt>
                <c:pt idx="187">
                  <c:v>43578</c:v>
                </c:pt>
                <c:pt idx="188">
                  <c:v>43577</c:v>
                </c:pt>
                <c:pt idx="189">
                  <c:v>43574</c:v>
                </c:pt>
                <c:pt idx="190">
                  <c:v>43573</c:v>
                </c:pt>
                <c:pt idx="191">
                  <c:v>43572</c:v>
                </c:pt>
                <c:pt idx="192">
                  <c:v>43571</c:v>
                </c:pt>
                <c:pt idx="193">
                  <c:v>43570</c:v>
                </c:pt>
                <c:pt idx="194">
                  <c:v>43567</c:v>
                </c:pt>
                <c:pt idx="195">
                  <c:v>43566</c:v>
                </c:pt>
                <c:pt idx="196">
                  <c:v>43565</c:v>
                </c:pt>
                <c:pt idx="197">
                  <c:v>43564</c:v>
                </c:pt>
                <c:pt idx="198">
                  <c:v>43563</c:v>
                </c:pt>
                <c:pt idx="199">
                  <c:v>43560</c:v>
                </c:pt>
                <c:pt idx="200">
                  <c:v>43559</c:v>
                </c:pt>
                <c:pt idx="201">
                  <c:v>43558</c:v>
                </c:pt>
                <c:pt idx="202">
                  <c:v>43557</c:v>
                </c:pt>
                <c:pt idx="203">
                  <c:v>43556</c:v>
                </c:pt>
                <c:pt idx="204">
                  <c:v>43553</c:v>
                </c:pt>
                <c:pt idx="205">
                  <c:v>43552</c:v>
                </c:pt>
                <c:pt idx="206">
                  <c:v>43551</c:v>
                </c:pt>
                <c:pt idx="207">
                  <c:v>43550</c:v>
                </c:pt>
                <c:pt idx="208">
                  <c:v>43549</c:v>
                </c:pt>
                <c:pt idx="209">
                  <c:v>43546</c:v>
                </c:pt>
                <c:pt idx="210">
                  <c:v>43544</c:v>
                </c:pt>
                <c:pt idx="211">
                  <c:v>43543</c:v>
                </c:pt>
                <c:pt idx="212">
                  <c:v>43542</c:v>
                </c:pt>
                <c:pt idx="213">
                  <c:v>43539</c:v>
                </c:pt>
                <c:pt idx="214">
                  <c:v>43538</c:v>
                </c:pt>
                <c:pt idx="215">
                  <c:v>43537</c:v>
                </c:pt>
                <c:pt idx="216">
                  <c:v>43536</c:v>
                </c:pt>
                <c:pt idx="217">
                  <c:v>43535</c:v>
                </c:pt>
                <c:pt idx="218">
                  <c:v>43532</c:v>
                </c:pt>
                <c:pt idx="219">
                  <c:v>43531</c:v>
                </c:pt>
                <c:pt idx="220">
                  <c:v>43530</c:v>
                </c:pt>
                <c:pt idx="221">
                  <c:v>43529</c:v>
                </c:pt>
                <c:pt idx="222">
                  <c:v>43528</c:v>
                </c:pt>
                <c:pt idx="223">
                  <c:v>43525</c:v>
                </c:pt>
                <c:pt idx="224">
                  <c:v>43524</c:v>
                </c:pt>
                <c:pt idx="225">
                  <c:v>43523</c:v>
                </c:pt>
                <c:pt idx="226">
                  <c:v>43522</c:v>
                </c:pt>
                <c:pt idx="227">
                  <c:v>43521</c:v>
                </c:pt>
                <c:pt idx="228">
                  <c:v>43518</c:v>
                </c:pt>
                <c:pt idx="229">
                  <c:v>43517</c:v>
                </c:pt>
                <c:pt idx="230">
                  <c:v>43516</c:v>
                </c:pt>
                <c:pt idx="231">
                  <c:v>43515</c:v>
                </c:pt>
                <c:pt idx="232">
                  <c:v>43514</c:v>
                </c:pt>
                <c:pt idx="233">
                  <c:v>43511</c:v>
                </c:pt>
                <c:pt idx="234">
                  <c:v>43510</c:v>
                </c:pt>
                <c:pt idx="235">
                  <c:v>43509</c:v>
                </c:pt>
                <c:pt idx="236">
                  <c:v>43508</c:v>
                </c:pt>
                <c:pt idx="237">
                  <c:v>43504</c:v>
                </c:pt>
                <c:pt idx="238">
                  <c:v>43503</c:v>
                </c:pt>
                <c:pt idx="239">
                  <c:v>43502</c:v>
                </c:pt>
                <c:pt idx="240">
                  <c:v>43501</c:v>
                </c:pt>
                <c:pt idx="241">
                  <c:v>43500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2.40654996221908</c:v>
                </c:pt>
                <c:pt idx="1">
                  <c:v>2.40310384723097</c:v>
                </c:pt>
                <c:pt idx="2">
                  <c:v>2.3997039796990598</c:v>
                </c:pt>
                <c:pt idx="3">
                  <c:v>2.3971833859863101</c:v>
                </c:pt>
                <c:pt idx="4">
                  <c:v>2.3948884212903998</c:v>
                </c:pt>
                <c:pt idx="5">
                  <c:v>2.3938868187262998</c:v>
                </c:pt>
                <c:pt idx="6">
                  <c:v>2.3930709271813901</c:v>
                </c:pt>
                <c:pt idx="7">
                  <c:v>2.39078479118356</c:v>
                </c:pt>
                <c:pt idx="8">
                  <c:v>2.39060110133381</c:v>
                </c:pt>
                <c:pt idx="9">
                  <c:v>2.3902677636705199</c:v>
                </c:pt>
                <c:pt idx="10">
                  <c:v>2.3908558978360701</c:v>
                </c:pt>
                <c:pt idx="11">
                  <c:v>2.3911664461312601</c:v>
                </c:pt>
                <c:pt idx="12">
                  <c:v>2.3911858094717302</c:v>
                </c:pt>
                <c:pt idx="13">
                  <c:v>2.3916726700741999</c:v>
                </c:pt>
                <c:pt idx="14">
                  <c:v>2.3933492524658502</c:v>
                </c:pt>
                <c:pt idx="15">
                  <c:v>2.3949235310530201</c:v>
                </c:pt>
                <c:pt idx="16">
                  <c:v>2.3978520140234401</c:v>
                </c:pt>
                <c:pt idx="17">
                  <c:v>2.3998329339202802</c:v>
                </c:pt>
                <c:pt idx="18">
                  <c:v>2.40292133867483</c:v>
                </c:pt>
                <c:pt idx="19">
                  <c:v>2.4046166148862098</c:v>
                </c:pt>
                <c:pt idx="20">
                  <c:v>2.4069908201515999</c:v>
                </c:pt>
                <c:pt idx="21">
                  <c:v>2.4085736635398698</c:v>
                </c:pt>
                <c:pt idx="22">
                  <c:v>2.4097098107695398</c:v>
                </c:pt>
                <c:pt idx="23">
                  <c:v>2.4107856402654901</c:v>
                </c:pt>
                <c:pt idx="24">
                  <c:v>2.4127630004613301</c:v>
                </c:pt>
                <c:pt idx="25">
                  <c:v>2.4151871796790898</c:v>
                </c:pt>
                <c:pt idx="26">
                  <c:v>2.4171017281134</c:v>
                </c:pt>
                <c:pt idx="27">
                  <c:v>2.41880072037578</c:v>
                </c:pt>
                <c:pt idx="28">
                  <c:v>2.42054426415908</c:v>
                </c:pt>
                <c:pt idx="29">
                  <c:v>2.4220677929859802</c:v>
                </c:pt>
                <c:pt idx="30">
                  <c:v>2.4233038266157299</c:v>
                </c:pt>
                <c:pt idx="31">
                  <c:v>2.42567639269055</c:v>
                </c:pt>
                <c:pt idx="32">
                  <c:v>2.4272299078218902</c:v>
                </c:pt>
                <c:pt idx="33">
                  <c:v>2.4287819773712802</c:v>
                </c:pt>
                <c:pt idx="34">
                  <c:v>2.42923446114396</c:v>
                </c:pt>
                <c:pt idx="35">
                  <c:v>2.4310830771231502</c:v>
                </c:pt>
                <c:pt idx="36">
                  <c:v>2.4323820588194698</c:v>
                </c:pt>
                <c:pt idx="37">
                  <c:v>2.43241628532</c:v>
                </c:pt>
                <c:pt idx="38">
                  <c:v>2.4312810926954498</c:v>
                </c:pt>
                <c:pt idx="39">
                  <c:v>2.4311728226432399</c:v>
                </c:pt>
                <c:pt idx="40">
                  <c:v>2.4304876998568399</c:v>
                </c:pt>
                <c:pt idx="41">
                  <c:v>2.4311047728228998</c:v>
                </c:pt>
                <c:pt idx="42">
                  <c:v>2.4309758494586799</c:v>
                </c:pt>
                <c:pt idx="43">
                  <c:v>2.4313101912496902</c:v>
                </c:pt>
                <c:pt idx="44">
                  <c:v>2.4316307040702001</c:v>
                </c:pt>
                <c:pt idx="45">
                  <c:v>2.4312000638996198</c:v>
                </c:pt>
                <c:pt idx="46">
                  <c:v>2.4319623953938398</c:v>
                </c:pt>
                <c:pt idx="47">
                  <c:v>2.4327620857652201</c:v>
                </c:pt>
                <c:pt idx="48">
                  <c:v>2.4368871102265799</c:v>
                </c:pt>
                <c:pt idx="49">
                  <c:v>2.4402477955898498</c:v>
                </c:pt>
                <c:pt idx="50">
                  <c:v>2.44356595665676</c:v>
                </c:pt>
                <c:pt idx="51">
                  <c:v>2.4457178286071799</c:v>
                </c:pt>
                <c:pt idx="52">
                  <c:v>2.4492346669441898</c:v>
                </c:pt>
                <c:pt idx="53">
                  <c:v>2.45208481460483</c:v>
                </c:pt>
                <c:pt idx="54">
                  <c:v>2.4496752907952999</c:v>
                </c:pt>
                <c:pt idx="55">
                  <c:v>2.4524146286199802</c:v>
                </c:pt>
                <c:pt idx="56">
                  <c:v>2.45608059526</c:v>
                </c:pt>
                <c:pt idx="57">
                  <c:v>2.4592455892389702</c:v>
                </c:pt>
                <c:pt idx="58">
                  <c:v>2.4614310029921098</c:v>
                </c:pt>
                <c:pt idx="59">
                  <c:v>2.4598889315517898</c:v>
                </c:pt>
                <c:pt idx="60">
                  <c:v>2.4600983675758701</c:v>
                </c:pt>
                <c:pt idx="61">
                  <c:v>2.4593359318041998</c:v>
                </c:pt>
                <c:pt idx="62">
                  <c:v>2.45978914412746</c:v>
                </c:pt>
                <c:pt idx="63">
                  <c:v>2.46165969618992</c:v>
                </c:pt>
                <c:pt idx="64">
                  <c:v>2.4642666027347802</c:v>
                </c:pt>
                <c:pt idx="65">
                  <c:v>2.4668516241825502</c:v>
                </c:pt>
                <c:pt idx="66">
                  <c:v>2.46943630087745</c:v>
                </c:pt>
                <c:pt idx="67">
                  <c:v>2.47106991363558</c:v>
                </c:pt>
                <c:pt idx="68">
                  <c:v>2.47282191573836</c:v>
                </c:pt>
                <c:pt idx="69">
                  <c:v>2.4742312018464001</c:v>
                </c:pt>
                <c:pt idx="70">
                  <c:v>2.4742998875634998</c:v>
                </c:pt>
                <c:pt idx="71">
                  <c:v>2.4743975785282699</c:v>
                </c:pt>
                <c:pt idx="72">
                  <c:v>2.4748285851193201</c:v>
                </c:pt>
                <c:pt idx="73">
                  <c:v>2.4739384934980402</c:v>
                </c:pt>
                <c:pt idx="74">
                  <c:v>2.4731283921937002</c:v>
                </c:pt>
                <c:pt idx="75">
                  <c:v>2.4713221498075901</c:v>
                </c:pt>
                <c:pt idx="76">
                  <c:v>2.46897664542711</c:v>
                </c:pt>
                <c:pt idx="77">
                  <c:v>2.4664908565743699</c:v>
                </c:pt>
                <c:pt idx="78">
                  <c:v>2.4637622772487799</c:v>
                </c:pt>
                <c:pt idx="79">
                  <c:v>2.4606715861497399</c:v>
                </c:pt>
                <c:pt idx="80">
                  <c:v>2.4579471061357898</c:v>
                </c:pt>
                <c:pt idx="81">
                  <c:v>2.45656128772027</c:v>
                </c:pt>
                <c:pt idx="82">
                  <c:v>2.4582289622632501</c:v>
                </c:pt>
                <c:pt idx="83">
                  <c:v>2.4596888326334199</c:v>
                </c:pt>
                <c:pt idx="84">
                  <c:v>2.4609640071484402</c:v>
                </c:pt>
                <c:pt idx="85">
                  <c:v>2.4607713669373799</c:v>
                </c:pt>
                <c:pt idx="86">
                  <c:v>2.4601938164111301</c:v>
                </c:pt>
                <c:pt idx="87">
                  <c:v>2.4604148581942198</c:v>
                </c:pt>
                <c:pt idx="88">
                  <c:v>2.4601378564987799</c:v>
                </c:pt>
                <c:pt idx="89">
                  <c:v>2.4596747797240899</c:v>
                </c:pt>
                <c:pt idx="90">
                  <c:v>2.4601752473828999</c:v>
                </c:pt>
                <c:pt idx="91">
                  <c:v>2.4608072842343498</c:v>
                </c:pt>
                <c:pt idx="92">
                  <c:v>2.46166690300003</c:v>
                </c:pt>
                <c:pt idx="93">
                  <c:v>2.4618003079528998</c:v>
                </c:pt>
                <c:pt idx="94">
                  <c:v>2.4624136526155902</c:v>
                </c:pt>
                <c:pt idx="95">
                  <c:v>2.4642923038688802</c:v>
                </c:pt>
                <c:pt idx="96">
                  <c:v>2.4654773855293199</c:v>
                </c:pt>
                <c:pt idx="97">
                  <c:v>2.4669631312757101</c:v>
                </c:pt>
                <c:pt idx="98">
                  <c:v>2.47007003020811</c:v>
                </c:pt>
                <c:pt idx="99">
                  <c:v>2.4713318777673998</c:v>
                </c:pt>
                <c:pt idx="100">
                  <c:v>2.47258875899605</c:v>
                </c:pt>
                <c:pt idx="101">
                  <c:v>2.4751768200511601</c:v>
                </c:pt>
                <c:pt idx="102">
                  <c:v>2.4790632880261798</c:v>
                </c:pt>
                <c:pt idx="103">
                  <c:v>2.4836605734352202</c:v>
                </c:pt>
                <c:pt idx="104">
                  <c:v>2.4875378827428101</c:v>
                </c:pt>
                <c:pt idx="105">
                  <c:v>2.4906961672497898</c:v>
                </c:pt>
                <c:pt idx="106">
                  <c:v>2.4931804262713499</c:v>
                </c:pt>
                <c:pt idx="107">
                  <c:v>2.4955790354067999</c:v>
                </c:pt>
                <c:pt idx="108">
                  <c:v>2.49858907650811</c:v>
                </c:pt>
                <c:pt idx="109">
                  <c:v>2.5019658767833701</c:v>
                </c:pt>
                <c:pt idx="110">
                  <c:v>2.5036214789298601</c:v>
                </c:pt>
                <c:pt idx="111">
                  <c:v>2.5057266293116598</c:v>
                </c:pt>
                <c:pt idx="112">
                  <c:v>2.5103390319318799</c:v>
                </c:pt>
                <c:pt idx="113">
                  <c:v>2.5140059295692598</c:v>
                </c:pt>
                <c:pt idx="114">
                  <c:v>2.5170642035906101</c:v>
                </c:pt>
                <c:pt idx="115">
                  <c:v>2.5203052104480301</c:v>
                </c:pt>
                <c:pt idx="116">
                  <c:v>2.5234362883657901</c:v>
                </c:pt>
                <c:pt idx="117">
                  <c:v>2.5278224809516399</c:v>
                </c:pt>
                <c:pt idx="118">
                  <c:v>2.5311574754145401</c:v>
                </c:pt>
                <c:pt idx="119">
                  <c:v>2.5340146182716898</c:v>
                </c:pt>
                <c:pt idx="120">
                  <c:v>2.5377619094692698</c:v>
                </c:pt>
                <c:pt idx="121">
                  <c:v>2.5395044786255001</c:v>
                </c:pt>
                <c:pt idx="122">
                  <c:v>2.5414446416508598</c:v>
                </c:pt>
                <c:pt idx="123">
                  <c:v>2.5402491398653599</c:v>
                </c:pt>
                <c:pt idx="124">
                  <c:v>2.5393928020377201</c:v>
                </c:pt>
                <c:pt idx="125">
                  <c:v>2.5386418481405002</c:v>
                </c:pt>
                <c:pt idx="126">
                  <c:v>2.5376633830203499</c:v>
                </c:pt>
                <c:pt idx="127">
                  <c:v>2.5351236691358499</c:v>
                </c:pt>
                <c:pt idx="128">
                  <c:v>2.5340468606481799</c:v>
                </c:pt>
                <c:pt idx="129">
                  <c:v>2.5370483036496201</c:v>
                </c:pt>
                <c:pt idx="130">
                  <c:v>2.5399870737408201</c:v>
                </c:pt>
                <c:pt idx="131">
                  <c:v>2.54179039210385</c:v>
                </c:pt>
                <c:pt idx="132">
                  <c:v>2.5437410122029198</c:v>
                </c:pt>
                <c:pt idx="133">
                  <c:v>2.5457050020527001</c:v>
                </c:pt>
                <c:pt idx="134">
                  <c:v>2.5489051512540302</c:v>
                </c:pt>
                <c:pt idx="135">
                  <c:v>2.5520751093499299</c:v>
                </c:pt>
                <c:pt idx="136">
                  <c:v>2.5562966561246698</c:v>
                </c:pt>
                <c:pt idx="137">
                  <c:v>2.5591622677800401</c:v>
                </c:pt>
                <c:pt idx="138">
                  <c:v>2.5620301443908802</c:v>
                </c:pt>
                <c:pt idx="139">
                  <c:v>2.5648406592861499</c:v>
                </c:pt>
                <c:pt idx="140">
                  <c:v>2.5675082863491099</c:v>
                </c:pt>
                <c:pt idx="141">
                  <c:v>2.5703420554594198</c:v>
                </c:pt>
                <c:pt idx="142">
                  <c:v>2.57385917062334</c:v>
                </c:pt>
                <c:pt idx="143">
                  <c:v>2.5785155127744099</c:v>
                </c:pt>
                <c:pt idx="144">
                  <c:v>2.5830692365270198</c:v>
                </c:pt>
                <c:pt idx="145">
                  <c:v>2.5886462648626698</c:v>
                </c:pt>
                <c:pt idx="146">
                  <c:v>2.59338961180051</c:v>
                </c:pt>
                <c:pt idx="147">
                  <c:v>2.5974748300418802</c:v>
                </c:pt>
                <c:pt idx="148">
                  <c:v>2.6021606657339502</c:v>
                </c:pt>
                <c:pt idx="149">
                  <c:v>2.6072695876448502</c:v>
                </c:pt>
                <c:pt idx="150">
                  <c:v>2.6138192782249701</c:v>
                </c:pt>
                <c:pt idx="151">
                  <c:v>2.6207501676005802</c:v>
                </c:pt>
                <c:pt idx="152">
                  <c:v>2.6266890443547299</c:v>
                </c:pt>
                <c:pt idx="153">
                  <c:v>2.6322337703672898</c:v>
                </c:pt>
                <c:pt idx="154">
                  <c:v>2.6377688510103301</c:v>
                </c:pt>
                <c:pt idx="155">
                  <c:v>2.64322170954466</c:v>
                </c:pt>
                <c:pt idx="156">
                  <c:v>2.64830219420607</c:v>
                </c:pt>
                <c:pt idx="157">
                  <c:v>2.6527337753779099</c:v>
                </c:pt>
                <c:pt idx="158">
                  <c:v>2.6558895318787901</c:v>
                </c:pt>
                <c:pt idx="159">
                  <c:v>2.65968152154288</c:v>
                </c:pt>
                <c:pt idx="160">
                  <c:v>2.66421366644331</c:v>
                </c:pt>
                <c:pt idx="161">
                  <c:v>2.6691679589670598</c:v>
                </c:pt>
                <c:pt idx="162">
                  <c:v>2.6733007849052099</c:v>
                </c:pt>
                <c:pt idx="163">
                  <c:v>2.6772646206237898</c:v>
                </c:pt>
                <c:pt idx="164">
                  <c:v>2.68089411983815</c:v>
                </c:pt>
                <c:pt idx="165">
                  <c:v>2.6829403655821902</c:v>
                </c:pt>
                <c:pt idx="166">
                  <c:v>2.6832723868928898</c:v>
                </c:pt>
                <c:pt idx="167">
                  <c:v>2.6842863228627598</c:v>
                </c:pt>
                <c:pt idx="168">
                  <c:v>2.6865535287552098</c:v>
                </c:pt>
                <c:pt idx="169">
                  <c:v>2.6861268967680498</c:v>
                </c:pt>
                <c:pt idx="170">
                  <c:v>2.68660503698624</c:v>
                </c:pt>
                <c:pt idx="171">
                  <c:v>2.6880730923159901</c:v>
                </c:pt>
                <c:pt idx="172">
                  <c:v>2.6894619812048801</c:v>
                </c:pt>
                <c:pt idx="173">
                  <c:v>2.68901418920374</c:v>
                </c:pt>
                <c:pt idx="174">
                  <c:v>2.6898921556275499</c:v>
                </c:pt>
                <c:pt idx="175">
                  <c:v>2.69084625333356</c:v>
                </c:pt>
                <c:pt idx="176">
                  <c:v>2.6916804380295298</c:v>
                </c:pt>
                <c:pt idx="177">
                  <c:v>2.6911151929366701</c:v>
                </c:pt>
                <c:pt idx="178">
                  <c:v>2.6927016816410201</c:v>
                </c:pt>
                <c:pt idx="179">
                  <c:v>2.6952316808454202</c:v>
                </c:pt>
                <c:pt idx="180">
                  <c:v>2.6984142201464199</c:v>
                </c:pt>
                <c:pt idx="181">
                  <c:v>2.69992874012364</c:v>
                </c:pt>
                <c:pt idx="182">
                  <c:v>2.7039027065882202</c:v>
                </c:pt>
                <c:pt idx="183">
                  <c:v>2.7084371947490098</c:v>
                </c:pt>
                <c:pt idx="184">
                  <c:v>2.7117802029418399</c:v>
                </c:pt>
                <c:pt idx="185">
                  <c:v>2.71571049873832</c:v>
                </c:pt>
                <c:pt idx="186">
                  <c:v>2.7192602894149598</c:v>
                </c:pt>
                <c:pt idx="187">
                  <c:v>2.7216170350634901</c:v>
                </c:pt>
                <c:pt idx="188">
                  <c:v>2.7254071282880101</c:v>
                </c:pt>
                <c:pt idx="189">
                  <c:v>2.7290050884598802</c:v>
                </c:pt>
                <c:pt idx="190">
                  <c:v>2.7300447052703398</c:v>
                </c:pt>
                <c:pt idx="191">
                  <c:v>2.7310570814695199</c:v>
                </c:pt>
                <c:pt idx="192">
                  <c:v>2.7312640296225501</c:v>
                </c:pt>
                <c:pt idx="193">
                  <c:v>2.7316421705468201</c:v>
                </c:pt>
                <c:pt idx="194">
                  <c:v>2.7300212914259401</c:v>
                </c:pt>
                <c:pt idx="195">
                  <c:v>2.7267156584625001</c:v>
                </c:pt>
                <c:pt idx="196">
                  <c:v>2.72306475955298</c:v>
                </c:pt>
                <c:pt idx="197">
                  <c:v>2.7189031983830398</c:v>
                </c:pt>
                <c:pt idx="198">
                  <c:v>2.71483930715732</c:v>
                </c:pt>
                <c:pt idx="199">
                  <c:v>2.7107580462193002</c:v>
                </c:pt>
                <c:pt idx="200">
                  <c:v>2.7074817045737398</c:v>
                </c:pt>
                <c:pt idx="201">
                  <c:v>2.70392999296338</c:v>
                </c:pt>
                <c:pt idx="202">
                  <c:v>2.7030493963092899</c:v>
                </c:pt>
                <c:pt idx="203">
                  <c:v>2.7006846010264698</c:v>
                </c:pt>
                <c:pt idx="204">
                  <c:v>2.6988759608790698</c:v>
                </c:pt>
                <c:pt idx="205">
                  <c:v>2.6959001086325101</c:v>
                </c:pt>
                <c:pt idx="206">
                  <c:v>2.6938906362425299</c:v>
                </c:pt>
                <c:pt idx="207">
                  <c:v>2.6937432940881498</c:v>
                </c:pt>
                <c:pt idx="208">
                  <c:v>2.6933849698569801</c:v>
                </c:pt>
                <c:pt idx="209">
                  <c:v>2.6913680225715599</c:v>
                </c:pt>
                <c:pt idx="210">
                  <c:v>2.6889048155305102</c:v>
                </c:pt>
                <c:pt idx="211">
                  <c:v>2.6830253935075898</c:v>
                </c:pt>
                <c:pt idx="212">
                  <c:v>2.6758347651795802</c:v>
                </c:pt>
                <c:pt idx="213">
                  <c:v>2.6673841724810901</c:v>
                </c:pt>
                <c:pt idx="214">
                  <c:v>2.6593174617283601</c:v>
                </c:pt>
                <c:pt idx="215">
                  <c:v>2.6512771657201499</c:v>
                </c:pt>
                <c:pt idx="216">
                  <c:v>2.64265468707505</c:v>
                </c:pt>
                <c:pt idx="217">
                  <c:v>2.6342205421530802</c:v>
                </c:pt>
                <c:pt idx="218">
                  <c:v>2.6249533186295202</c:v>
                </c:pt>
                <c:pt idx="219">
                  <c:v>2.6165504383711098</c:v>
                </c:pt>
                <c:pt idx="220">
                  <c:v>2.60798674831462</c:v>
                </c:pt>
                <c:pt idx="221">
                  <c:v>2.60020730932189</c:v>
                </c:pt>
                <c:pt idx="222">
                  <c:v>2.5928453038813002</c:v>
                </c:pt>
                <c:pt idx="223">
                  <c:v>2.5866578612401399</c:v>
                </c:pt>
                <c:pt idx="224">
                  <c:v>2.5783640193209001</c:v>
                </c:pt>
                <c:pt idx="225">
                  <c:v>2.5691486698413599</c:v>
                </c:pt>
                <c:pt idx="226">
                  <c:v>2.5600603490821698</c:v>
                </c:pt>
                <c:pt idx="227">
                  <c:v>2.5512281676370998</c:v>
                </c:pt>
                <c:pt idx="228">
                  <c:v>2.54404990192648</c:v>
                </c:pt>
                <c:pt idx="229">
                  <c:v>2.5362858551572001</c:v>
                </c:pt>
                <c:pt idx="230">
                  <c:v>2.5283293057381302</c:v>
                </c:pt>
                <c:pt idx="231">
                  <c:v>2.5204604653180702</c:v>
                </c:pt>
                <c:pt idx="232">
                  <c:v>2.5142451073292298</c:v>
                </c:pt>
                <c:pt idx="233">
                  <c:v>2.5105007859181701</c:v>
                </c:pt>
                <c:pt idx="234">
                  <c:v>2.5070427020858301</c:v>
                </c:pt>
                <c:pt idx="235">
                  <c:v>2.5032984066092601</c:v>
                </c:pt>
                <c:pt idx="236">
                  <c:v>2.4987306265587699</c:v>
                </c:pt>
                <c:pt idx="237">
                  <c:v>2.4942104788929198</c:v>
                </c:pt>
                <c:pt idx="238">
                  <c:v>2.4896180370676202</c:v>
                </c:pt>
                <c:pt idx="239">
                  <c:v>2.4839505170564999</c:v>
                </c:pt>
                <c:pt idx="240">
                  <c:v>2.4784161681229699</c:v>
                </c:pt>
                <c:pt idx="241">
                  <c:v>2.47393343993854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3.1970622472243062"/>
          <c:min val="1.7019855954321499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CLOSE_8242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  <c:pt idx="122">
                  <c:v>43678</c:v>
                </c:pt>
                <c:pt idx="123">
                  <c:v>43677</c:v>
                </c:pt>
                <c:pt idx="124">
                  <c:v>43676</c:v>
                </c:pt>
                <c:pt idx="125">
                  <c:v>43675</c:v>
                </c:pt>
                <c:pt idx="126">
                  <c:v>43672</c:v>
                </c:pt>
                <c:pt idx="127">
                  <c:v>43671</c:v>
                </c:pt>
                <c:pt idx="128">
                  <c:v>43670</c:v>
                </c:pt>
                <c:pt idx="129">
                  <c:v>43669</c:v>
                </c:pt>
                <c:pt idx="130">
                  <c:v>43668</c:v>
                </c:pt>
                <c:pt idx="131">
                  <c:v>43665</c:v>
                </c:pt>
                <c:pt idx="132">
                  <c:v>43664</c:v>
                </c:pt>
                <c:pt idx="133">
                  <c:v>43663</c:v>
                </c:pt>
                <c:pt idx="134">
                  <c:v>43662</c:v>
                </c:pt>
                <c:pt idx="135">
                  <c:v>43658</c:v>
                </c:pt>
                <c:pt idx="136">
                  <c:v>43657</c:v>
                </c:pt>
                <c:pt idx="137">
                  <c:v>43656</c:v>
                </c:pt>
                <c:pt idx="138">
                  <c:v>43655</c:v>
                </c:pt>
                <c:pt idx="139">
                  <c:v>43654</c:v>
                </c:pt>
                <c:pt idx="140">
                  <c:v>43651</c:v>
                </c:pt>
                <c:pt idx="141">
                  <c:v>43650</c:v>
                </c:pt>
                <c:pt idx="142">
                  <c:v>43649</c:v>
                </c:pt>
                <c:pt idx="143">
                  <c:v>43648</c:v>
                </c:pt>
                <c:pt idx="144">
                  <c:v>43647</c:v>
                </c:pt>
                <c:pt idx="145">
                  <c:v>43644</c:v>
                </c:pt>
                <c:pt idx="146">
                  <c:v>43643</c:v>
                </c:pt>
                <c:pt idx="147">
                  <c:v>43642</c:v>
                </c:pt>
                <c:pt idx="148">
                  <c:v>43641</c:v>
                </c:pt>
                <c:pt idx="149">
                  <c:v>43640</c:v>
                </c:pt>
                <c:pt idx="150">
                  <c:v>43637</c:v>
                </c:pt>
                <c:pt idx="151">
                  <c:v>43636</c:v>
                </c:pt>
                <c:pt idx="152">
                  <c:v>43635</c:v>
                </c:pt>
                <c:pt idx="153">
                  <c:v>43634</c:v>
                </c:pt>
                <c:pt idx="154">
                  <c:v>43633</c:v>
                </c:pt>
                <c:pt idx="155">
                  <c:v>43630</c:v>
                </c:pt>
                <c:pt idx="156">
                  <c:v>43629</c:v>
                </c:pt>
                <c:pt idx="157">
                  <c:v>43628</c:v>
                </c:pt>
                <c:pt idx="158">
                  <c:v>43627</c:v>
                </c:pt>
                <c:pt idx="159">
                  <c:v>43626</c:v>
                </c:pt>
                <c:pt idx="160">
                  <c:v>43623</c:v>
                </c:pt>
                <c:pt idx="161">
                  <c:v>43622</c:v>
                </c:pt>
                <c:pt idx="162">
                  <c:v>43621</c:v>
                </c:pt>
                <c:pt idx="163">
                  <c:v>43620</c:v>
                </c:pt>
                <c:pt idx="164">
                  <c:v>43619</c:v>
                </c:pt>
                <c:pt idx="165">
                  <c:v>43616</c:v>
                </c:pt>
                <c:pt idx="166">
                  <c:v>43615</c:v>
                </c:pt>
                <c:pt idx="167">
                  <c:v>43614</c:v>
                </c:pt>
                <c:pt idx="168">
                  <c:v>43613</c:v>
                </c:pt>
                <c:pt idx="169">
                  <c:v>43612</c:v>
                </c:pt>
                <c:pt idx="170">
                  <c:v>43609</c:v>
                </c:pt>
                <c:pt idx="171">
                  <c:v>43608</c:v>
                </c:pt>
                <c:pt idx="172">
                  <c:v>43607</c:v>
                </c:pt>
                <c:pt idx="173">
                  <c:v>43606</c:v>
                </c:pt>
                <c:pt idx="174">
                  <c:v>43605</c:v>
                </c:pt>
                <c:pt idx="175">
                  <c:v>43602</c:v>
                </c:pt>
                <c:pt idx="176">
                  <c:v>43601</c:v>
                </c:pt>
                <c:pt idx="177">
                  <c:v>43600</c:v>
                </c:pt>
                <c:pt idx="178">
                  <c:v>43599</c:v>
                </c:pt>
                <c:pt idx="179">
                  <c:v>43598</c:v>
                </c:pt>
                <c:pt idx="180">
                  <c:v>43595</c:v>
                </c:pt>
                <c:pt idx="181">
                  <c:v>43594</c:v>
                </c:pt>
                <c:pt idx="182">
                  <c:v>43593</c:v>
                </c:pt>
                <c:pt idx="183">
                  <c:v>43592</c:v>
                </c:pt>
                <c:pt idx="184">
                  <c:v>43581</c:v>
                </c:pt>
                <c:pt idx="185">
                  <c:v>43580</c:v>
                </c:pt>
                <c:pt idx="186">
                  <c:v>43579</c:v>
                </c:pt>
                <c:pt idx="187">
                  <c:v>43578</c:v>
                </c:pt>
                <c:pt idx="188">
                  <c:v>43577</c:v>
                </c:pt>
                <c:pt idx="189">
                  <c:v>43574</c:v>
                </c:pt>
                <c:pt idx="190">
                  <c:v>43573</c:v>
                </c:pt>
                <c:pt idx="191">
                  <c:v>43572</c:v>
                </c:pt>
                <c:pt idx="192">
                  <c:v>43571</c:v>
                </c:pt>
                <c:pt idx="193">
                  <c:v>43570</c:v>
                </c:pt>
                <c:pt idx="194">
                  <c:v>43567</c:v>
                </c:pt>
                <c:pt idx="195">
                  <c:v>43566</c:v>
                </c:pt>
                <c:pt idx="196">
                  <c:v>43565</c:v>
                </c:pt>
                <c:pt idx="197">
                  <c:v>43564</c:v>
                </c:pt>
                <c:pt idx="198">
                  <c:v>43563</c:v>
                </c:pt>
                <c:pt idx="199">
                  <c:v>43560</c:v>
                </c:pt>
                <c:pt idx="200">
                  <c:v>43559</c:v>
                </c:pt>
                <c:pt idx="201">
                  <c:v>43558</c:v>
                </c:pt>
                <c:pt idx="202">
                  <c:v>43557</c:v>
                </c:pt>
                <c:pt idx="203">
                  <c:v>43556</c:v>
                </c:pt>
                <c:pt idx="204">
                  <c:v>43553</c:v>
                </c:pt>
                <c:pt idx="205">
                  <c:v>43552</c:v>
                </c:pt>
                <c:pt idx="206">
                  <c:v>43551</c:v>
                </c:pt>
                <c:pt idx="207">
                  <c:v>43550</c:v>
                </c:pt>
                <c:pt idx="208">
                  <c:v>43549</c:v>
                </c:pt>
                <c:pt idx="209">
                  <c:v>43546</c:v>
                </c:pt>
                <c:pt idx="210">
                  <c:v>43544</c:v>
                </c:pt>
                <c:pt idx="211">
                  <c:v>43543</c:v>
                </c:pt>
                <c:pt idx="212">
                  <c:v>43542</c:v>
                </c:pt>
                <c:pt idx="213">
                  <c:v>43539</c:v>
                </c:pt>
                <c:pt idx="214">
                  <c:v>43538</c:v>
                </c:pt>
                <c:pt idx="215">
                  <c:v>43537</c:v>
                </c:pt>
                <c:pt idx="216">
                  <c:v>43536</c:v>
                </c:pt>
                <c:pt idx="217">
                  <c:v>43535</c:v>
                </c:pt>
                <c:pt idx="218">
                  <c:v>43532</c:v>
                </c:pt>
                <c:pt idx="219">
                  <c:v>43531</c:v>
                </c:pt>
                <c:pt idx="220">
                  <c:v>43530</c:v>
                </c:pt>
                <c:pt idx="221">
                  <c:v>43529</c:v>
                </c:pt>
                <c:pt idx="222">
                  <c:v>43528</c:v>
                </c:pt>
                <c:pt idx="223">
                  <c:v>43525</c:v>
                </c:pt>
                <c:pt idx="224">
                  <c:v>43524</c:v>
                </c:pt>
                <c:pt idx="225">
                  <c:v>43523</c:v>
                </c:pt>
                <c:pt idx="226">
                  <c:v>43522</c:v>
                </c:pt>
                <c:pt idx="227">
                  <c:v>43521</c:v>
                </c:pt>
                <c:pt idx="228">
                  <c:v>43518</c:v>
                </c:pt>
                <c:pt idx="229">
                  <c:v>43517</c:v>
                </c:pt>
                <c:pt idx="230">
                  <c:v>43516</c:v>
                </c:pt>
                <c:pt idx="231">
                  <c:v>43515</c:v>
                </c:pt>
                <c:pt idx="232">
                  <c:v>43514</c:v>
                </c:pt>
                <c:pt idx="233">
                  <c:v>43511</c:v>
                </c:pt>
                <c:pt idx="234">
                  <c:v>43510</c:v>
                </c:pt>
                <c:pt idx="235">
                  <c:v>43509</c:v>
                </c:pt>
                <c:pt idx="236">
                  <c:v>43508</c:v>
                </c:pt>
                <c:pt idx="237">
                  <c:v>43504</c:v>
                </c:pt>
                <c:pt idx="238">
                  <c:v>43503</c:v>
                </c:pt>
                <c:pt idx="239">
                  <c:v>43502</c:v>
                </c:pt>
                <c:pt idx="240">
                  <c:v>43501</c:v>
                </c:pt>
                <c:pt idx="241">
                  <c:v>43500</c:v>
                </c:pt>
                <c:pt idx="242">
                  <c:v>43497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951</c:v>
                </c:pt>
                <c:pt idx="1">
                  <c:v>940</c:v>
                </c:pt>
                <c:pt idx="2">
                  <c:v>930</c:v>
                </c:pt>
                <c:pt idx="3">
                  <c:v>938</c:v>
                </c:pt>
                <c:pt idx="4">
                  <c:v>932</c:v>
                </c:pt>
                <c:pt idx="5">
                  <c:v>941</c:v>
                </c:pt>
                <c:pt idx="6">
                  <c:v>944</c:v>
                </c:pt>
                <c:pt idx="7">
                  <c:v>961</c:v>
                </c:pt>
                <c:pt idx="8">
                  <c:v>969</c:v>
                </c:pt>
                <c:pt idx="9">
                  <c:v>966</c:v>
                </c:pt>
                <c:pt idx="10">
                  <c:v>960</c:v>
                </c:pt>
                <c:pt idx="11">
                  <c:v>952</c:v>
                </c:pt>
                <c:pt idx="12">
                  <c:v>957</c:v>
                </c:pt>
                <c:pt idx="13">
                  <c:v>1018</c:v>
                </c:pt>
                <c:pt idx="14">
                  <c:v>1019</c:v>
                </c:pt>
                <c:pt idx="15">
                  <c:v>1014</c:v>
                </c:pt>
                <c:pt idx="16">
                  <c:v>1037</c:v>
                </c:pt>
                <c:pt idx="17">
                  <c:v>1052</c:v>
                </c:pt>
                <c:pt idx="18">
                  <c:v>1039</c:v>
                </c:pt>
                <c:pt idx="19">
                  <c:v>1059</c:v>
                </c:pt>
                <c:pt idx="20">
                  <c:v>1053</c:v>
                </c:pt>
                <c:pt idx="21">
                  <c:v>1078</c:v>
                </c:pt>
                <c:pt idx="22">
                  <c:v>1088</c:v>
                </c:pt>
                <c:pt idx="23">
                  <c:v>1075</c:v>
                </c:pt>
                <c:pt idx="24">
                  <c:v>1065</c:v>
                </c:pt>
                <c:pt idx="25">
                  <c:v>1076</c:v>
                </c:pt>
                <c:pt idx="26">
                  <c:v>1088</c:v>
                </c:pt>
                <c:pt idx="27">
                  <c:v>1109</c:v>
                </c:pt>
                <c:pt idx="28">
                  <c:v>1106</c:v>
                </c:pt>
                <c:pt idx="29">
                  <c:v>1118</c:v>
                </c:pt>
                <c:pt idx="30">
                  <c:v>1107</c:v>
                </c:pt>
                <c:pt idx="31">
                  <c:v>1096</c:v>
                </c:pt>
                <c:pt idx="32">
                  <c:v>1097</c:v>
                </c:pt>
                <c:pt idx="33">
                  <c:v>1072</c:v>
                </c:pt>
                <c:pt idx="34">
                  <c:v>1064</c:v>
                </c:pt>
                <c:pt idx="35">
                  <c:v>1058</c:v>
                </c:pt>
                <c:pt idx="36">
                  <c:v>1061</c:v>
                </c:pt>
                <c:pt idx="37">
                  <c:v>1054</c:v>
                </c:pt>
                <c:pt idx="38">
                  <c:v>1052</c:v>
                </c:pt>
                <c:pt idx="39">
                  <c:v>1046</c:v>
                </c:pt>
                <c:pt idx="40">
                  <c:v>1042</c:v>
                </c:pt>
                <c:pt idx="41">
                  <c:v>1059</c:v>
                </c:pt>
                <c:pt idx="42">
                  <c:v>1043</c:v>
                </c:pt>
                <c:pt idx="43">
                  <c:v>1043</c:v>
                </c:pt>
                <c:pt idx="44">
                  <c:v>1040</c:v>
                </c:pt>
                <c:pt idx="45">
                  <c:v>1031</c:v>
                </c:pt>
                <c:pt idx="46">
                  <c:v>1039</c:v>
                </c:pt>
                <c:pt idx="47">
                  <c:v>1028</c:v>
                </c:pt>
                <c:pt idx="48">
                  <c:v>1041</c:v>
                </c:pt>
                <c:pt idx="49">
                  <c:v>1026</c:v>
                </c:pt>
                <c:pt idx="50">
                  <c:v>1033</c:v>
                </c:pt>
                <c:pt idx="51">
                  <c:v>1087</c:v>
                </c:pt>
                <c:pt idx="52">
                  <c:v>1095</c:v>
                </c:pt>
                <c:pt idx="53">
                  <c:v>1097</c:v>
                </c:pt>
                <c:pt idx="54">
                  <c:v>1115</c:v>
                </c:pt>
                <c:pt idx="55">
                  <c:v>1126</c:v>
                </c:pt>
                <c:pt idx="56">
                  <c:v>1140</c:v>
                </c:pt>
                <c:pt idx="57">
                  <c:v>1152</c:v>
                </c:pt>
                <c:pt idx="58">
                  <c:v>1149</c:v>
                </c:pt>
                <c:pt idx="59">
                  <c:v>1148</c:v>
                </c:pt>
                <c:pt idx="60">
                  <c:v>1128</c:v>
                </c:pt>
                <c:pt idx="61">
                  <c:v>1136</c:v>
                </c:pt>
                <c:pt idx="62">
                  <c:v>1075</c:v>
                </c:pt>
                <c:pt idx="63">
                  <c:v>1049</c:v>
                </c:pt>
                <c:pt idx="64">
                  <c:v>1051</c:v>
                </c:pt>
                <c:pt idx="65">
                  <c:v>1059</c:v>
                </c:pt>
                <c:pt idx="66">
                  <c:v>1075</c:v>
                </c:pt>
                <c:pt idx="67">
                  <c:v>1064</c:v>
                </c:pt>
                <c:pt idx="68">
                  <c:v>1059</c:v>
                </c:pt>
                <c:pt idx="69">
                  <c:v>1055</c:v>
                </c:pt>
                <c:pt idx="70">
                  <c:v>1039</c:v>
                </c:pt>
                <c:pt idx="71">
                  <c:v>1035</c:v>
                </c:pt>
                <c:pt idx="72">
                  <c:v>1053</c:v>
                </c:pt>
                <c:pt idx="73">
                  <c:v>1056</c:v>
                </c:pt>
                <c:pt idx="74">
                  <c:v>1043</c:v>
                </c:pt>
                <c:pt idx="75">
                  <c:v>1037</c:v>
                </c:pt>
                <c:pt idx="76">
                  <c:v>1043</c:v>
                </c:pt>
                <c:pt idx="77">
                  <c:v>1047</c:v>
                </c:pt>
                <c:pt idx="78">
                  <c:v>1052</c:v>
                </c:pt>
                <c:pt idx="79">
                  <c:v>1059</c:v>
                </c:pt>
                <c:pt idx="80">
                  <c:v>1065</c:v>
                </c:pt>
                <c:pt idx="81">
                  <c:v>1070</c:v>
                </c:pt>
                <c:pt idx="82">
                  <c:v>1039</c:v>
                </c:pt>
                <c:pt idx="83">
                  <c:v>1019</c:v>
                </c:pt>
                <c:pt idx="84">
                  <c:v>1052</c:v>
                </c:pt>
                <c:pt idx="85">
                  <c:v>1090</c:v>
                </c:pt>
                <c:pt idx="86">
                  <c:v>1096</c:v>
                </c:pt>
                <c:pt idx="87">
                  <c:v>1089</c:v>
                </c:pt>
                <c:pt idx="88">
                  <c:v>1073</c:v>
                </c:pt>
                <c:pt idx="89">
                  <c:v>1090</c:v>
                </c:pt>
                <c:pt idx="90">
                  <c:v>1076</c:v>
                </c:pt>
                <c:pt idx="91">
                  <c:v>1067</c:v>
                </c:pt>
                <c:pt idx="92">
                  <c:v>1074</c:v>
                </c:pt>
                <c:pt idx="93">
                  <c:v>1058</c:v>
                </c:pt>
                <c:pt idx="94">
                  <c:v>1037</c:v>
                </c:pt>
                <c:pt idx="95">
                  <c:v>1013</c:v>
                </c:pt>
                <c:pt idx="96">
                  <c:v>1008</c:v>
                </c:pt>
                <c:pt idx="97">
                  <c:v>990</c:v>
                </c:pt>
                <c:pt idx="98">
                  <c:v>1019</c:v>
                </c:pt>
                <c:pt idx="99">
                  <c:v>1021</c:v>
                </c:pt>
                <c:pt idx="100">
                  <c:v>1027</c:v>
                </c:pt>
                <c:pt idx="101">
                  <c:v>1020</c:v>
                </c:pt>
                <c:pt idx="102">
                  <c:v>1016</c:v>
                </c:pt>
                <c:pt idx="103">
                  <c:v>1003</c:v>
                </c:pt>
                <c:pt idx="104">
                  <c:v>1004</c:v>
                </c:pt>
                <c:pt idx="105">
                  <c:v>994</c:v>
                </c:pt>
                <c:pt idx="106">
                  <c:v>966</c:v>
                </c:pt>
                <c:pt idx="107">
                  <c:v>990</c:v>
                </c:pt>
                <c:pt idx="108">
                  <c:v>1000</c:v>
                </c:pt>
                <c:pt idx="109">
                  <c:v>980</c:v>
                </c:pt>
                <c:pt idx="110">
                  <c:v>983</c:v>
                </c:pt>
                <c:pt idx="111">
                  <c:v>978</c:v>
                </c:pt>
                <c:pt idx="112">
                  <c:v>971</c:v>
                </c:pt>
                <c:pt idx="113">
                  <c:v>971</c:v>
                </c:pt>
                <c:pt idx="114">
                  <c:v>974</c:v>
                </c:pt>
                <c:pt idx="115">
                  <c:v>980</c:v>
                </c:pt>
                <c:pt idx="116">
                  <c:v>994</c:v>
                </c:pt>
                <c:pt idx="117">
                  <c:v>990</c:v>
                </c:pt>
                <c:pt idx="118">
                  <c:v>1001</c:v>
                </c:pt>
                <c:pt idx="119">
                  <c:v>1004</c:v>
                </c:pt>
                <c:pt idx="120">
                  <c:v>1004</c:v>
                </c:pt>
                <c:pt idx="121">
                  <c:v>1001</c:v>
                </c:pt>
                <c:pt idx="122">
                  <c:v>1010</c:v>
                </c:pt>
                <c:pt idx="123">
                  <c:v>1027</c:v>
                </c:pt>
                <c:pt idx="124">
                  <c:v>1006</c:v>
                </c:pt>
                <c:pt idx="125">
                  <c:v>986</c:v>
                </c:pt>
                <c:pt idx="126">
                  <c:v>975</c:v>
                </c:pt>
                <c:pt idx="127">
                  <c:v>973</c:v>
                </c:pt>
                <c:pt idx="128">
                  <c:v>956</c:v>
                </c:pt>
                <c:pt idx="129">
                  <c:v>960</c:v>
                </c:pt>
                <c:pt idx="130">
                  <c:v>962</c:v>
                </c:pt>
                <c:pt idx="131">
                  <c:v>975</c:v>
                </c:pt>
                <c:pt idx="132">
                  <c:v>961</c:v>
                </c:pt>
                <c:pt idx="133">
                  <c:v>990</c:v>
                </c:pt>
                <c:pt idx="134">
                  <c:v>993</c:v>
                </c:pt>
                <c:pt idx="135">
                  <c:v>1014</c:v>
                </c:pt>
                <c:pt idx="136">
                  <c:v>1014</c:v>
                </c:pt>
                <c:pt idx="137">
                  <c:v>1000</c:v>
                </c:pt>
                <c:pt idx="138">
                  <c:v>998</c:v>
                </c:pt>
                <c:pt idx="139">
                  <c:v>1006</c:v>
                </c:pt>
                <c:pt idx="140">
                  <c:v>1024</c:v>
                </c:pt>
                <c:pt idx="141">
                  <c:v>1045</c:v>
                </c:pt>
                <c:pt idx="142">
                  <c:v>1018</c:v>
                </c:pt>
                <c:pt idx="143">
                  <c:v>1008</c:v>
                </c:pt>
                <c:pt idx="144">
                  <c:v>1012</c:v>
                </c:pt>
                <c:pt idx="145">
                  <c:v>996</c:v>
                </c:pt>
                <c:pt idx="146">
                  <c:v>975</c:v>
                </c:pt>
                <c:pt idx="147">
                  <c:v>972</c:v>
                </c:pt>
                <c:pt idx="148">
                  <c:v>984</c:v>
                </c:pt>
                <c:pt idx="149">
                  <c:v>1002</c:v>
                </c:pt>
                <c:pt idx="150">
                  <c:v>1004</c:v>
                </c:pt>
                <c:pt idx="151">
                  <c:v>1006</c:v>
                </c:pt>
                <c:pt idx="152">
                  <c:v>993</c:v>
                </c:pt>
                <c:pt idx="153">
                  <c:v>971</c:v>
                </c:pt>
                <c:pt idx="154">
                  <c:v>989</c:v>
                </c:pt>
                <c:pt idx="155">
                  <c:v>1002</c:v>
                </c:pt>
                <c:pt idx="156">
                  <c:v>1014</c:v>
                </c:pt>
                <c:pt idx="157">
                  <c:v>1020</c:v>
                </c:pt>
                <c:pt idx="158">
                  <c:v>1017</c:v>
                </c:pt>
                <c:pt idx="159">
                  <c:v>1022</c:v>
                </c:pt>
                <c:pt idx="160">
                  <c:v>1008</c:v>
                </c:pt>
                <c:pt idx="161">
                  <c:v>1015</c:v>
                </c:pt>
                <c:pt idx="162">
                  <c:v>1025</c:v>
                </c:pt>
                <c:pt idx="163">
                  <c:v>1020</c:v>
                </c:pt>
                <c:pt idx="164">
                  <c:v>1008</c:v>
                </c:pt>
                <c:pt idx="165">
                  <c:v>989</c:v>
                </c:pt>
                <c:pt idx="166">
                  <c:v>982</c:v>
                </c:pt>
                <c:pt idx="167">
                  <c:v>999</c:v>
                </c:pt>
                <c:pt idx="168">
                  <c:v>1021</c:v>
                </c:pt>
                <c:pt idx="169">
                  <c:v>1035</c:v>
                </c:pt>
                <c:pt idx="170">
                  <c:v>1018</c:v>
                </c:pt>
                <c:pt idx="171">
                  <c:v>1016</c:v>
                </c:pt>
                <c:pt idx="172">
                  <c:v>1009</c:v>
                </c:pt>
                <c:pt idx="173">
                  <c:v>1009</c:v>
                </c:pt>
                <c:pt idx="174">
                  <c:v>1018</c:v>
                </c:pt>
                <c:pt idx="175">
                  <c:v>1018</c:v>
                </c:pt>
                <c:pt idx="176">
                  <c:v>1019</c:v>
                </c:pt>
                <c:pt idx="177">
                  <c:v>1006</c:v>
                </c:pt>
                <c:pt idx="178">
                  <c:v>1011</c:v>
                </c:pt>
                <c:pt idx="179">
                  <c:v>1019</c:v>
                </c:pt>
                <c:pt idx="180">
                  <c:v>1035</c:v>
                </c:pt>
                <c:pt idx="181">
                  <c:v>1030</c:v>
                </c:pt>
                <c:pt idx="182">
                  <c:v>1083</c:v>
                </c:pt>
                <c:pt idx="183">
                  <c:v>1089</c:v>
                </c:pt>
                <c:pt idx="184">
                  <c:v>1122</c:v>
                </c:pt>
                <c:pt idx="185">
                  <c:v>1169</c:v>
                </c:pt>
                <c:pt idx="186">
                  <c:v>1184</c:v>
                </c:pt>
                <c:pt idx="187">
                  <c:v>1246</c:v>
                </c:pt>
                <c:pt idx="188">
                  <c:v>1238</c:v>
                </c:pt>
                <c:pt idx="189">
                  <c:v>1239</c:v>
                </c:pt>
                <c:pt idx="190">
                  <c:v>1246</c:v>
                </c:pt>
                <c:pt idx="191">
                  <c:v>1266</c:v>
                </c:pt>
                <c:pt idx="192">
                  <c:v>1299</c:v>
                </c:pt>
                <c:pt idx="193">
                  <c:v>1312</c:v>
                </c:pt>
                <c:pt idx="194">
                  <c:v>1294</c:v>
                </c:pt>
                <c:pt idx="195">
                  <c:v>1304</c:v>
                </c:pt>
                <c:pt idx="196">
                  <c:v>1309</c:v>
                </c:pt>
                <c:pt idx="197">
                  <c:v>1334</c:v>
                </c:pt>
                <c:pt idx="198">
                  <c:v>1360</c:v>
                </c:pt>
                <c:pt idx="199">
                  <c:v>1384</c:v>
                </c:pt>
                <c:pt idx="200">
                  <c:v>1362</c:v>
                </c:pt>
                <c:pt idx="201">
                  <c:v>1379</c:v>
                </c:pt>
                <c:pt idx="202">
                  <c:v>1377</c:v>
                </c:pt>
                <c:pt idx="203">
                  <c:v>1385</c:v>
                </c:pt>
                <c:pt idx="204">
                  <c:v>1348</c:v>
                </c:pt>
                <c:pt idx="205">
                  <c:v>1363</c:v>
                </c:pt>
                <c:pt idx="206">
                  <c:v>1382</c:v>
                </c:pt>
                <c:pt idx="207">
                  <c:v>1401</c:v>
                </c:pt>
                <c:pt idx="208">
                  <c:v>1371</c:v>
                </c:pt>
                <c:pt idx="209">
                  <c:v>1394</c:v>
                </c:pt>
                <c:pt idx="210">
                  <c:v>1371</c:v>
                </c:pt>
                <c:pt idx="211">
                  <c:v>1364</c:v>
                </c:pt>
                <c:pt idx="212">
                  <c:v>1364</c:v>
                </c:pt>
                <c:pt idx="213">
                  <c:v>1350</c:v>
                </c:pt>
                <c:pt idx="214">
                  <c:v>1324</c:v>
                </c:pt>
                <c:pt idx="215">
                  <c:v>1346</c:v>
                </c:pt>
                <c:pt idx="216">
                  <c:v>1349</c:v>
                </c:pt>
                <c:pt idx="217">
                  <c:v>1348</c:v>
                </c:pt>
                <c:pt idx="218">
                  <c:v>1320</c:v>
                </c:pt>
                <c:pt idx="219">
                  <c:v>1342</c:v>
                </c:pt>
                <c:pt idx="220">
                  <c:v>1363</c:v>
                </c:pt>
                <c:pt idx="221">
                  <c:v>1365</c:v>
                </c:pt>
                <c:pt idx="222">
                  <c:v>1385</c:v>
                </c:pt>
                <c:pt idx="223">
                  <c:v>1412</c:v>
                </c:pt>
                <c:pt idx="224">
                  <c:v>1403</c:v>
                </c:pt>
                <c:pt idx="225">
                  <c:v>1428</c:v>
                </c:pt>
                <c:pt idx="226">
                  <c:v>1414</c:v>
                </c:pt>
                <c:pt idx="227">
                  <c:v>1409</c:v>
                </c:pt>
                <c:pt idx="228">
                  <c:v>1424</c:v>
                </c:pt>
                <c:pt idx="229">
                  <c:v>1422</c:v>
                </c:pt>
                <c:pt idx="230">
                  <c:v>1442</c:v>
                </c:pt>
                <c:pt idx="231">
                  <c:v>1454</c:v>
                </c:pt>
                <c:pt idx="232">
                  <c:v>1450</c:v>
                </c:pt>
                <c:pt idx="233">
                  <c:v>1414</c:v>
                </c:pt>
                <c:pt idx="234">
                  <c:v>1397</c:v>
                </c:pt>
                <c:pt idx="235">
                  <c:v>1388</c:v>
                </c:pt>
                <c:pt idx="236">
                  <c:v>1404</c:v>
                </c:pt>
                <c:pt idx="237">
                  <c:v>1400</c:v>
                </c:pt>
                <c:pt idx="238">
                  <c:v>1421</c:v>
                </c:pt>
                <c:pt idx="239">
                  <c:v>1433</c:v>
                </c:pt>
                <c:pt idx="240">
                  <c:v>1409</c:v>
                </c:pt>
                <c:pt idx="241">
                  <c:v>1369</c:v>
                </c:pt>
                <c:pt idx="242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CLOSE_9507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43865</c:v>
                </c:pt>
                <c:pt idx="1">
                  <c:v>43864</c:v>
                </c:pt>
                <c:pt idx="2">
                  <c:v>43861</c:v>
                </c:pt>
                <c:pt idx="3">
                  <c:v>43860</c:v>
                </c:pt>
                <c:pt idx="4">
                  <c:v>43859</c:v>
                </c:pt>
                <c:pt idx="5">
                  <c:v>43858</c:v>
                </c:pt>
                <c:pt idx="6">
                  <c:v>43857</c:v>
                </c:pt>
                <c:pt idx="7">
                  <c:v>43854</c:v>
                </c:pt>
                <c:pt idx="8">
                  <c:v>43853</c:v>
                </c:pt>
                <c:pt idx="9">
                  <c:v>43852</c:v>
                </c:pt>
                <c:pt idx="10">
                  <c:v>43851</c:v>
                </c:pt>
                <c:pt idx="11">
                  <c:v>43850</c:v>
                </c:pt>
                <c:pt idx="12">
                  <c:v>43847</c:v>
                </c:pt>
                <c:pt idx="13">
                  <c:v>43846</c:v>
                </c:pt>
                <c:pt idx="14">
                  <c:v>43845</c:v>
                </c:pt>
                <c:pt idx="15">
                  <c:v>43844</c:v>
                </c:pt>
                <c:pt idx="16">
                  <c:v>43840</c:v>
                </c:pt>
                <c:pt idx="17">
                  <c:v>43839</c:v>
                </c:pt>
                <c:pt idx="18">
                  <c:v>43838</c:v>
                </c:pt>
                <c:pt idx="19">
                  <c:v>43837</c:v>
                </c:pt>
                <c:pt idx="20">
                  <c:v>43836</c:v>
                </c:pt>
                <c:pt idx="21">
                  <c:v>43829</c:v>
                </c:pt>
                <c:pt idx="22">
                  <c:v>43826</c:v>
                </c:pt>
                <c:pt idx="23">
                  <c:v>43825</c:v>
                </c:pt>
                <c:pt idx="24">
                  <c:v>43824</c:v>
                </c:pt>
                <c:pt idx="25">
                  <c:v>43823</c:v>
                </c:pt>
                <c:pt idx="26">
                  <c:v>43822</c:v>
                </c:pt>
                <c:pt idx="27">
                  <c:v>43819</c:v>
                </c:pt>
                <c:pt idx="28">
                  <c:v>43818</c:v>
                </c:pt>
                <c:pt idx="29">
                  <c:v>43817</c:v>
                </c:pt>
                <c:pt idx="30">
                  <c:v>43816</c:v>
                </c:pt>
                <c:pt idx="31">
                  <c:v>43815</c:v>
                </c:pt>
                <c:pt idx="32">
                  <c:v>43812</c:v>
                </c:pt>
                <c:pt idx="33">
                  <c:v>43811</c:v>
                </c:pt>
                <c:pt idx="34">
                  <c:v>43810</c:v>
                </c:pt>
                <c:pt idx="35">
                  <c:v>43809</c:v>
                </c:pt>
                <c:pt idx="36">
                  <c:v>43808</c:v>
                </c:pt>
                <c:pt idx="37">
                  <c:v>43805</c:v>
                </c:pt>
                <c:pt idx="38">
                  <c:v>43804</c:v>
                </c:pt>
                <c:pt idx="39">
                  <c:v>43803</c:v>
                </c:pt>
                <c:pt idx="40">
                  <c:v>43802</c:v>
                </c:pt>
                <c:pt idx="41">
                  <c:v>43801</c:v>
                </c:pt>
                <c:pt idx="42">
                  <c:v>43798</c:v>
                </c:pt>
                <c:pt idx="43">
                  <c:v>43797</c:v>
                </c:pt>
                <c:pt idx="44">
                  <c:v>43796</c:v>
                </c:pt>
                <c:pt idx="45">
                  <c:v>43795</c:v>
                </c:pt>
                <c:pt idx="46">
                  <c:v>43794</c:v>
                </c:pt>
                <c:pt idx="47">
                  <c:v>43791</c:v>
                </c:pt>
                <c:pt idx="48">
                  <c:v>43790</c:v>
                </c:pt>
                <c:pt idx="49">
                  <c:v>43789</c:v>
                </c:pt>
                <c:pt idx="50">
                  <c:v>43788</c:v>
                </c:pt>
                <c:pt idx="51">
                  <c:v>43787</c:v>
                </c:pt>
                <c:pt idx="52">
                  <c:v>43784</c:v>
                </c:pt>
                <c:pt idx="53">
                  <c:v>43783</c:v>
                </c:pt>
                <c:pt idx="54">
                  <c:v>43782</c:v>
                </c:pt>
                <c:pt idx="55">
                  <c:v>43781</c:v>
                </c:pt>
                <c:pt idx="56">
                  <c:v>43780</c:v>
                </c:pt>
                <c:pt idx="57">
                  <c:v>43777</c:v>
                </c:pt>
                <c:pt idx="58">
                  <c:v>43776</c:v>
                </c:pt>
                <c:pt idx="59">
                  <c:v>43775</c:v>
                </c:pt>
                <c:pt idx="60">
                  <c:v>43774</c:v>
                </c:pt>
                <c:pt idx="61">
                  <c:v>43770</c:v>
                </c:pt>
                <c:pt idx="62">
                  <c:v>43769</c:v>
                </c:pt>
                <c:pt idx="63">
                  <c:v>43768</c:v>
                </c:pt>
                <c:pt idx="64">
                  <c:v>43767</c:v>
                </c:pt>
                <c:pt idx="65">
                  <c:v>43766</c:v>
                </c:pt>
                <c:pt idx="66">
                  <c:v>43763</c:v>
                </c:pt>
                <c:pt idx="67">
                  <c:v>43762</c:v>
                </c:pt>
                <c:pt idx="68">
                  <c:v>43761</c:v>
                </c:pt>
                <c:pt idx="69">
                  <c:v>43759</c:v>
                </c:pt>
                <c:pt idx="70">
                  <c:v>43756</c:v>
                </c:pt>
                <c:pt idx="71">
                  <c:v>43755</c:v>
                </c:pt>
                <c:pt idx="72">
                  <c:v>43754</c:v>
                </c:pt>
                <c:pt idx="73">
                  <c:v>43753</c:v>
                </c:pt>
                <c:pt idx="74">
                  <c:v>43749</c:v>
                </c:pt>
                <c:pt idx="75">
                  <c:v>43748</c:v>
                </c:pt>
                <c:pt idx="76">
                  <c:v>43747</c:v>
                </c:pt>
                <c:pt idx="77">
                  <c:v>43746</c:v>
                </c:pt>
                <c:pt idx="78">
                  <c:v>43745</c:v>
                </c:pt>
                <c:pt idx="79">
                  <c:v>43742</c:v>
                </c:pt>
                <c:pt idx="80">
                  <c:v>43741</c:v>
                </c:pt>
                <c:pt idx="81">
                  <c:v>43740</c:v>
                </c:pt>
                <c:pt idx="82">
                  <c:v>43739</c:v>
                </c:pt>
                <c:pt idx="83">
                  <c:v>43738</c:v>
                </c:pt>
                <c:pt idx="84">
                  <c:v>43735</c:v>
                </c:pt>
                <c:pt idx="85">
                  <c:v>43734</c:v>
                </c:pt>
                <c:pt idx="86">
                  <c:v>43733</c:v>
                </c:pt>
                <c:pt idx="87">
                  <c:v>43732</c:v>
                </c:pt>
                <c:pt idx="88">
                  <c:v>43728</c:v>
                </c:pt>
                <c:pt idx="89">
                  <c:v>43727</c:v>
                </c:pt>
                <c:pt idx="90">
                  <c:v>43726</c:v>
                </c:pt>
                <c:pt idx="91">
                  <c:v>43725</c:v>
                </c:pt>
                <c:pt idx="92">
                  <c:v>43721</c:v>
                </c:pt>
                <c:pt idx="93">
                  <c:v>43720</c:v>
                </c:pt>
                <c:pt idx="94">
                  <c:v>43719</c:v>
                </c:pt>
                <c:pt idx="95">
                  <c:v>43718</c:v>
                </c:pt>
                <c:pt idx="96">
                  <c:v>43717</c:v>
                </c:pt>
                <c:pt idx="97">
                  <c:v>43714</c:v>
                </c:pt>
                <c:pt idx="98">
                  <c:v>43713</c:v>
                </c:pt>
                <c:pt idx="99">
                  <c:v>43712</c:v>
                </c:pt>
                <c:pt idx="100">
                  <c:v>43711</c:v>
                </c:pt>
                <c:pt idx="101">
                  <c:v>43710</c:v>
                </c:pt>
                <c:pt idx="102">
                  <c:v>43707</c:v>
                </c:pt>
                <c:pt idx="103">
                  <c:v>43706</c:v>
                </c:pt>
                <c:pt idx="104">
                  <c:v>43705</c:v>
                </c:pt>
                <c:pt idx="105">
                  <c:v>43704</c:v>
                </c:pt>
                <c:pt idx="106">
                  <c:v>43703</c:v>
                </c:pt>
                <c:pt idx="107">
                  <c:v>43700</c:v>
                </c:pt>
                <c:pt idx="108">
                  <c:v>43699</c:v>
                </c:pt>
                <c:pt idx="109">
                  <c:v>43698</c:v>
                </c:pt>
                <c:pt idx="110">
                  <c:v>43697</c:v>
                </c:pt>
                <c:pt idx="111">
                  <c:v>43696</c:v>
                </c:pt>
                <c:pt idx="112">
                  <c:v>43693</c:v>
                </c:pt>
                <c:pt idx="113">
                  <c:v>43692</c:v>
                </c:pt>
                <c:pt idx="114">
                  <c:v>43691</c:v>
                </c:pt>
                <c:pt idx="115">
                  <c:v>43690</c:v>
                </c:pt>
                <c:pt idx="116">
                  <c:v>43686</c:v>
                </c:pt>
                <c:pt idx="117">
                  <c:v>43685</c:v>
                </c:pt>
                <c:pt idx="118">
                  <c:v>43684</c:v>
                </c:pt>
                <c:pt idx="119">
                  <c:v>43683</c:v>
                </c:pt>
                <c:pt idx="120">
                  <c:v>43682</c:v>
                </c:pt>
                <c:pt idx="121">
                  <c:v>43679</c:v>
                </c:pt>
                <c:pt idx="122">
                  <c:v>43678</c:v>
                </c:pt>
                <c:pt idx="123">
                  <c:v>43677</c:v>
                </c:pt>
                <c:pt idx="124">
                  <c:v>43676</c:v>
                </c:pt>
                <c:pt idx="125">
                  <c:v>43675</c:v>
                </c:pt>
                <c:pt idx="126">
                  <c:v>43672</c:v>
                </c:pt>
                <c:pt idx="127">
                  <c:v>43671</c:v>
                </c:pt>
                <c:pt idx="128">
                  <c:v>43670</c:v>
                </c:pt>
                <c:pt idx="129">
                  <c:v>43669</c:v>
                </c:pt>
                <c:pt idx="130">
                  <c:v>43668</c:v>
                </c:pt>
                <c:pt idx="131">
                  <c:v>43665</c:v>
                </c:pt>
                <c:pt idx="132">
                  <c:v>43664</c:v>
                </c:pt>
                <c:pt idx="133">
                  <c:v>43663</c:v>
                </c:pt>
                <c:pt idx="134">
                  <c:v>43662</c:v>
                </c:pt>
                <c:pt idx="135">
                  <c:v>43658</c:v>
                </c:pt>
                <c:pt idx="136">
                  <c:v>43657</c:v>
                </c:pt>
                <c:pt idx="137">
                  <c:v>43656</c:v>
                </c:pt>
                <c:pt idx="138">
                  <c:v>43655</c:v>
                </c:pt>
                <c:pt idx="139">
                  <c:v>43654</c:v>
                </c:pt>
                <c:pt idx="140">
                  <c:v>43651</c:v>
                </c:pt>
                <c:pt idx="141">
                  <c:v>43650</c:v>
                </c:pt>
                <c:pt idx="142">
                  <c:v>43649</c:v>
                </c:pt>
                <c:pt idx="143">
                  <c:v>43648</c:v>
                </c:pt>
                <c:pt idx="144">
                  <c:v>43647</c:v>
                </c:pt>
                <c:pt idx="145">
                  <c:v>43644</c:v>
                </c:pt>
                <c:pt idx="146">
                  <c:v>43643</c:v>
                </c:pt>
                <c:pt idx="147">
                  <c:v>43642</c:v>
                </c:pt>
                <c:pt idx="148">
                  <c:v>43641</c:v>
                </c:pt>
                <c:pt idx="149">
                  <c:v>43640</c:v>
                </c:pt>
                <c:pt idx="150">
                  <c:v>43637</c:v>
                </c:pt>
                <c:pt idx="151">
                  <c:v>43636</c:v>
                </c:pt>
                <c:pt idx="152">
                  <c:v>43635</c:v>
                </c:pt>
                <c:pt idx="153">
                  <c:v>43634</c:v>
                </c:pt>
                <c:pt idx="154">
                  <c:v>43633</c:v>
                </c:pt>
                <c:pt idx="155">
                  <c:v>43630</c:v>
                </c:pt>
                <c:pt idx="156">
                  <c:v>43629</c:v>
                </c:pt>
                <c:pt idx="157">
                  <c:v>43628</c:v>
                </c:pt>
                <c:pt idx="158">
                  <c:v>43627</c:v>
                </c:pt>
                <c:pt idx="159">
                  <c:v>43626</c:v>
                </c:pt>
                <c:pt idx="160">
                  <c:v>43623</c:v>
                </c:pt>
                <c:pt idx="161">
                  <c:v>43622</c:v>
                </c:pt>
                <c:pt idx="162">
                  <c:v>43621</c:v>
                </c:pt>
                <c:pt idx="163">
                  <c:v>43620</c:v>
                </c:pt>
                <c:pt idx="164">
                  <c:v>43619</c:v>
                </c:pt>
                <c:pt idx="165">
                  <c:v>43616</c:v>
                </c:pt>
                <c:pt idx="166">
                  <c:v>43615</c:v>
                </c:pt>
                <c:pt idx="167">
                  <c:v>43614</c:v>
                </c:pt>
                <c:pt idx="168">
                  <c:v>43613</c:v>
                </c:pt>
                <c:pt idx="169">
                  <c:v>43612</c:v>
                </c:pt>
                <c:pt idx="170">
                  <c:v>43609</c:v>
                </c:pt>
                <c:pt idx="171">
                  <c:v>43608</c:v>
                </c:pt>
                <c:pt idx="172">
                  <c:v>43607</c:v>
                </c:pt>
                <c:pt idx="173">
                  <c:v>43606</c:v>
                </c:pt>
                <c:pt idx="174">
                  <c:v>43605</c:v>
                </c:pt>
                <c:pt idx="175">
                  <c:v>43602</c:v>
                </c:pt>
                <c:pt idx="176">
                  <c:v>43601</c:v>
                </c:pt>
                <c:pt idx="177">
                  <c:v>43600</c:v>
                </c:pt>
                <c:pt idx="178">
                  <c:v>43599</c:v>
                </c:pt>
                <c:pt idx="179">
                  <c:v>43598</c:v>
                </c:pt>
                <c:pt idx="180">
                  <c:v>43595</c:v>
                </c:pt>
                <c:pt idx="181">
                  <c:v>43594</c:v>
                </c:pt>
                <c:pt idx="182">
                  <c:v>43593</c:v>
                </c:pt>
                <c:pt idx="183">
                  <c:v>43592</c:v>
                </c:pt>
                <c:pt idx="184">
                  <c:v>43581</c:v>
                </c:pt>
                <c:pt idx="185">
                  <c:v>43580</c:v>
                </c:pt>
                <c:pt idx="186">
                  <c:v>43579</c:v>
                </c:pt>
                <c:pt idx="187">
                  <c:v>43578</c:v>
                </c:pt>
                <c:pt idx="188">
                  <c:v>43577</c:v>
                </c:pt>
                <c:pt idx="189">
                  <c:v>43574</c:v>
                </c:pt>
                <c:pt idx="190">
                  <c:v>43573</c:v>
                </c:pt>
                <c:pt idx="191">
                  <c:v>43572</c:v>
                </c:pt>
                <c:pt idx="192">
                  <c:v>43571</c:v>
                </c:pt>
                <c:pt idx="193">
                  <c:v>43570</c:v>
                </c:pt>
                <c:pt idx="194">
                  <c:v>43567</c:v>
                </c:pt>
                <c:pt idx="195">
                  <c:v>43566</c:v>
                </c:pt>
                <c:pt idx="196">
                  <c:v>43565</c:v>
                </c:pt>
                <c:pt idx="197">
                  <c:v>43564</c:v>
                </c:pt>
                <c:pt idx="198">
                  <c:v>43563</c:v>
                </c:pt>
                <c:pt idx="199">
                  <c:v>43560</c:v>
                </c:pt>
                <c:pt idx="200">
                  <c:v>43559</c:v>
                </c:pt>
                <c:pt idx="201">
                  <c:v>43558</c:v>
                </c:pt>
                <c:pt idx="202">
                  <c:v>43557</c:v>
                </c:pt>
                <c:pt idx="203">
                  <c:v>43556</c:v>
                </c:pt>
                <c:pt idx="204">
                  <c:v>43553</c:v>
                </c:pt>
                <c:pt idx="205">
                  <c:v>43552</c:v>
                </c:pt>
                <c:pt idx="206">
                  <c:v>43551</c:v>
                </c:pt>
                <c:pt idx="207">
                  <c:v>43550</c:v>
                </c:pt>
                <c:pt idx="208">
                  <c:v>43549</c:v>
                </c:pt>
                <c:pt idx="209">
                  <c:v>43546</c:v>
                </c:pt>
                <c:pt idx="210">
                  <c:v>43544</c:v>
                </c:pt>
                <c:pt idx="211">
                  <c:v>43543</c:v>
                </c:pt>
                <c:pt idx="212">
                  <c:v>43542</c:v>
                </c:pt>
                <c:pt idx="213">
                  <c:v>43539</c:v>
                </c:pt>
                <c:pt idx="214">
                  <c:v>43538</c:v>
                </c:pt>
                <c:pt idx="215">
                  <c:v>43537</c:v>
                </c:pt>
                <c:pt idx="216">
                  <c:v>43536</c:v>
                </c:pt>
                <c:pt idx="217">
                  <c:v>43535</c:v>
                </c:pt>
                <c:pt idx="218">
                  <c:v>43532</c:v>
                </c:pt>
                <c:pt idx="219">
                  <c:v>43531</c:v>
                </c:pt>
                <c:pt idx="220">
                  <c:v>43530</c:v>
                </c:pt>
                <c:pt idx="221">
                  <c:v>43529</c:v>
                </c:pt>
                <c:pt idx="222">
                  <c:v>43528</c:v>
                </c:pt>
                <c:pt idx="223">
                  <c:v>43525</c:v>
                </c:pt>
                <c:pt idx="224">
                  <c:v>43524</c:v>
                </c:pt>
                <c:pt idx="225">
                  <c:v>43523</c:v>
                </c:pt>
                <c:pt idx="226">
                  <c:v>43522</c:v>
                </c:pt>
                <c:pt idx="227">
                  <c:v>43521</c:v>
                </c:pt>
                <c:pt idx="228">
                  <c:v>43518</c:v>
                </c:pt>
                <c:pt idx="229">
                  <c:v>43517</c:v>
                </c:pt>
                <c:pt idx="230">
                  <c:v>43516</c:v>
                </c:pt>
                <c:pt idx="231">
                  <c:v>43515</c:v>
                </c:pt>
                <c:pt idx="232">
                  <c:v>43514</c:v>
                </c:pt>
                <c:pt idx="233">
                  <c:v>43511</c:v>
                </c:pt>
                <c:pt idx="234">
                  <c:v>43510</c:v>
                </c:pt>
                <c:pt idx="235">
                  <c:v>43509</c:v>
                </c:pt>
                <c:pt idx="236">
                  <c:v>43508</c:v>
                </c:pt>
                <c:pt idx="237">
                  <c:v>43504</c:v>
                </c:pt>
                <c:pt idx="238">
                  <c:v>43503</c:v>
                </c:pt>
                <c:pt idx="239">
                  <c:v>43502</c:v>
                </c:pt>
                <c:pt idx="240">
                  <c:v>43501</c:v>
                </c:pt>
                <c:pt idx="241">
                  <c:v>43500</c:v>
                </c:pt>
                <c:pt idx="242">
                  <c:v>43497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882.62548262548262</c:v>
                </c:pt>
                <c:pt idx="1">
                  <c:v>860.03861003861005</c:v>
                </c:pt>
                <c:pt idx="2">
                  <c:v>871.33204633204639</c:v>
                </c:pt>
                <c:pt idx="3">
                  <c:v>873.06949806949808</c:v>
                </c:pt>
                <c:pt idx="4">
                  <c:v>950.38610038610045</c:v>
                </c:pt>
                <c:pt idx="5">
                  <c:v>952.12355212355214</c:v>
                </c:pt>
                <c:pt idx="6">
                  <c:v>959.94208494208499</c:v>
                </c:pt>
                <c:pt idx="7">
                  <c:v>990.34749034749041</c:v>
                </c:pt>
                <c:pt idx="8">
                  <c:v>998.16602316602325</c:v>
                </c:pt>
                <c:pt idx="9">
                  <c:v>1019.88416988417</c:v>
                </c:pt>
                <c:pt idx="10">
                  <c:v>1015.5405405405406</c:v>
                </c:pt>
                <c:pt idx="11">
                  <c:v>1037.2586872586874</c:v>
                </c:pt>
                <c:pt idx="12">
                  <c:v>1054.6332046332047</c:v>
                </c:pt>
                <c:pt idx="13">
                  <c:v>1046.8146718146718</c:v>
                </c:pt>
                <c:pt idx="14">
                  <c:v>1038.1274131274131</c:v>
                </c:pt>
                <c:pt idx="15">
                  <c:v>1037.2586872586874</c:v>
                </c:pt>
                <c:pt idx="16">
                  <c:v>1053.7644787644788</c:v>
                </c:pt>
                <c:pt idx="17">
                  <c:v>1055.5019305019305</c:v>
                </c:pt>
                <c:pt idx="18">
                  <c:v>1049.4208494208494</c:v>
                </c:pt>
                <c:pt idx="19">
                  <c:v>1069.4015444015445</c:v>
                </c:pt>
                <c:pt idx="20">
                  <c:v>1048.5521235521237</c:v>
                </c:pt>
                <c:pt idx="21">
                  <c:v>1065.9266409266411</c:v>
                </c:pt>
                <c:pt idx="22">
                  <c:v>1072.8764478764479</c:v>
                </c:pt>
                <c:pt idx="23">
                  <c:v>1061.5830115830117</c:v>
                </c:pt>
                <c:pt idx="24">
                  <c:v>1050.2895752895754</c:v>
                </c:pt>
                <c:pt idx="25">
                  <c:v>1078.9575289575291</c:v>
                </c:pt>
                <c:pt idx="26">
                  <c:v>1097.2007722007722</c:v>
                </c:pt>
                <c:pt idx="27">
                  <c:v>1110.2316602316603</c:v>
                </c:pt>
                <c:pt idx="28">
                  <c:v>1118.918918918919</c:v>
                </c:pt>
                <c:pt idx="29">
                  <c:v>1133.6872586872587</c:v>
                </c:pt>
                <c:pt idx="30">
                  <c:v>1165.8301158301158</c:v>
                </c:pt>
                <c:pt idx="31">
                  <c:v>1150.1930501930503</c:v>
                </c:pt>
                <c:pt idx="32">
                  <c:v>1127.6061776061777</c:v>
                </c:pt>
                <c:pt idx="33">
                  <c:v>1086.7760617760619</c:v>
                </c:pt>
                <c:pt idx="34">
                  <c:v>1106.7567567567569</c:v>
                </c:pt>
                <c:pt idx="35">
                  <c:v>1099.8069498069499</c:v>
                </c:pt>
                <c:pt idx="36">
                  <c:v>1087.6447876447876</c:v>
                </c:pt>
                <c:pt idx="37">
                  <c:v>1077.2200772200772</c:v>
                </c:pt>
                <c:pt idx="38">
                  <c:v>1088.5135135135135</c:v>
                </c:pt>
                <c:pt idx="39">
                  <c:v>1061.5830115830117</c:v>
                </c:pt>
                <c:pt idx="40">
                  <c:v>1052.895752895753</c:v>
                </c:pt>
                <c:pt idx="41">
                  <c:v>1071.1389961389962</c:v>
                </c:pt>
                <c:pt idx="42">
                  <c:v>1054.6332046332047</c:v>
                </c:pt>
                <c:pt idx="43">
                  <c:v>1059.8455598455598</c:v>
                </c:pt>
                <c:pt idx="44">
                  <c:v>1056.3706563706564</c:v>
                </c:pt>
                <c:pt idx="45">
                  <c:v>1056.3706563706564</c:v>
                </c:pt>
                <c:pt idx="46">
                  <c:v>1074.6138996138998</c:v>
                </c:pt>
                <c:pt idx="47">
                  <c:v>1061.5830115830117</c:v>
                </c:pt>
                <c:pt idx="48">
                  <c:v>1040.7335907335907</c:v>
                </c:pt>
                <c:pt idx="49">
                  <c:v>1053.7644787644788</c:v>
                </c:pt>
                <c:pt idx="50">
                  <c:v>1069.4015444015445</c:v>
                </c:pt>
                <c:pt idx="51">
                  <c:v>1063.3204633204634</c:v>
                </c:pt>
                <c:pt idx="52">
                  <c:v>1072.0077220077221</c:v>
                </c:pt>
                <c:pt idx="53">
                  <c:v>1057.2393822393824</c:v>
                </c:pt>
                <c:pt idx="54">
                  <c:v>1085.0386100386102</c:v>
                </c:pt>
                <c:pt idx="55">
                  <c:v>1094.5945945945946</c:v>
                </c:pt>
                <c:pt idx="56">
                  <c:v>1087.6447876447876</c:v>
                </c:pt>
                <c:pt idx="57">
                  <c:v>1102.4131274131275</c:v>
                </c:pt>
                <c:pt idx="58">
                  <c:v>1091.9884169884169</c:v>
                </c:pt>
                <c:pt idx="59">
                  <c:v>1095.4633204633205</c:v>
                </c:pt>
                <c:pt idx="60">
                  <c:v>1065.0579150579151</c:v>
                </c:pt>
                <c:pt idx="61">
                  <c:v>1045.0772200772201</c:v>
                </c:pt>
                <c:pt idx="62">
                  <c:v>1072.8764478764479</c:v>
                </c:pt>
                <c:pt idx="63">
                  <c:v>1048.5521235521237</c:v>
                </c:pt>
                <c:pt idx="64">
                  <c:v>1072.0077220077221</c:v>
                </c:pt>
                <c:pt idx="65">
                  <c:v>1066.7953667953668</c:v>
                </c:pt>
                <c:pt idx="66">
                  <c:v>1069.4015444015445</c:v>
                </c:pt>
                <c:pt idx="67">
                  <c:v>1075.4826254826255</c:v>
                </c:pt>
                <c:pt idx="68">
                  <c:v>1079.8262548262549</c:v>
                </c:pt>
                <c:pt idx="69">
                  <c:v>1072.8764478764479</c:v>
                </c:pt>
                <c:pt idx="70">
                  <c:v>1077.2200772200772</c:v>
                </c:pt>
                <c:pt idx="71">
                  <c:v>1066.7953667953668</c:v>
                </c:pt>
                <c:pt idx="72">
                  <c:v>1081.5637065637065</c:v>
                </c:pt>
                <c:pt idx="73">
                  <c:v>1073.7451737451738</c:v>
                </c:pt>
                <c:pt idx="74">
                  <c:v>1056.3706563706564</c:v>
                </c:pt>
                <c:pt idx="75">
                  <c:v>1060.7142857142858</c:v>
                </c:pt>
                <c:pt idx="76">
                  <c:v>1046.8146718146718</c:v>
                </c:pt>
                <c:pt idx="77">
                  <c:v>1058.9768339768341</c:v>
                </c:pt>
                <c:pt idx="78">
                  <c:v>1041.6023166023167</c:v>
                </c:pt>
                <c:pt idx="79">
                  <c:v>1031.1776061776063</c:v>
                </c:pt>
                <c:pt idx="80">
                  <c:v>1033.7837837837837</c:v>
                </c:pt>
                <c:pt idx="81">
                  <c:v>1046.8146718146718</c:v>
                </c:pt>
                <c:pt idx="82">
                  <c:v>1064.1891891891892</c:v>
                </c:pt>
                <c:pt idx="83">
                  <c:v>1025.965250965251</c:v>
                </c:pt>
                <c:pt idx="84">
                  <c:v>1045.9459459459461</c:v>
                </c:pt>
                <c:pt idx="85">
                  <c:v>1082.4324324324325</c:v>
                </c:pt>
                <c:pt idx="86">
                  <c:v>1087.6447876447876</c:v>
                </c:pt>
                <c:pt idx="87">
                  <c:v>1093.7258687258688</c:v>
                </c:pt>
                <c:pt idx="88">
                  <c:v>1067.6640926640928</c:v>
                </c:pt>
                <c:pt idx="89">
                  <c:v>1079.8262548262549</c:v>
                </c:pt>
                <c:pt idx="90">
                  <c:v>1045.0772200772201</c:v>
                </c:pt>
                <c:pt idx="91">
                  <c:v>1082.4324324324325</c:v>
                </c:pt>
                <c:pt idx="92">
                  <c:v>1078.0888030888032</c:v>
                </c:pt>
                <c:pt idx="93">
                  <c:v>1071.1389961389962</c:v>
                </c:pt>
                <c:pt idx="94">
                  <c:v>1066.7953667953668</c:v>
                </c:pt>
                <c:pt idx="95">
                  <c:v>1031.1776061776063</c:v>
                </c:pt>
                <c:pt idx="96">
                  <c:v>1001.6409266409266</c:v>
                </c:pt>
                <c:pt idx="97">
                  <c:v>979.92277992278002</c:v>
                </c:pt>
                <c:pt idx="98">
                  <c:v>992.95366795366795</c:v>
                </c:pt>
                <c:pt idx="99">
                  <c:v>965.15444015444018</c:v>
                </c:pt>
                <c:pt idx="100">
                  <c:v>968.62934362934368</c:v>
                </c:pt>
                <c:pt idx="101">
                  <c:v>954.7297297297298</c:v>
                </c:pt>
                <c:pt idx="102">
                  <c:v>968.62934362934368</c:v>
                </c:pt>
                <c:pt idx="103">
                  <c:v>953.86100386100395</c:v>
                </c:pt>
                <c:pt idx="104">
                  <c:v>947.7799227799228</c:v>
                </c:pt>
                <c:pt idx="105">
                  <c:v>949.51737451737461</c:v>
                </c:pt>
                <c:pt idx="106">
                  <c:v>934.74903474903476</c:v>
                </c:pt>
                <c:pt idx="107">
                  <c:v>964.28571428571433</c:v>
                </c:pt>
                <c:pt idx="108">
                  <c:v>965.15444015444018</c:v>
                </c:pt>
                <c:pt idx="109">
                  <c:v>958.2046332046333</c:v>
                </c:pt>
                <c:pt idx="110">
                  <c:v>966.89189189189199</c:v>
                </c:pt>
                <c:pt idx="111">
                  <c:v>952.12355212355214</c:v>
                </c:pt>
                <c:pt idx="112">
                  <c:v>940.83011583011591</c:v>
                </c:pt>
                <c:pt idx="113">
                  <c:v>942.56756756756761</c:v>
                </c:pt>
                <c:pt idx="114">
                  <c:v>964.28571428571433</c:v>
                </c:pt>
                <c:pt idx="115">
                  <c:v>950.38610038610045</c:v>
                </c:pt>
                <c:pt idx="116">
                  <c:v>958.2046332046333</c:v>
                </c:pt>
                <c:pt idx="117">
                  <c:v>975.57915057915068</c:v>
                </c:pt>
                <c:pt idx="118">
                  <c:v>986.87258687258691</c:v>
                </c:pt>
                <c:pt idx="119">
                  <c:v>986.00386100386106</c:v>
                </c:pt>
                <c:pt idx="120">
                  <c:v>993.82239382239391</c:v>
                </c:pt>
                <c:pt idx="121">
                  <c:v>1009.4594594594595</c:v>
                </c:pt>
                <c:pt idx="122">
                  <c:v>1057.2393822393824</c:v>
                </c:pt>
                <c:pt idx="123">
                  <c:v>1073.7451737451738</c:v>
                </c:pt>
                <c:pt idx="124">
                  <c:v>1110.2316602316603</c:v>
                </c:pt>
                <c:pt idx="125">
                  <c:v>1101.5444015444016</c:v>
                </c:pt>
                <c:pt idx="126">
                  <c:v>1096.3320463320463</c:v>
                </c:pt>
                <c:pt idx="127">
                  <c:v>1114.5752895752896</c:v>
                </c:pt>
                <c:pt idx="128">
                  <c:v>1096.3320463320463</c:v>
                </c:pt>
                <c:pt idx="129">
                  <c:v>1102.4131274131275</c:v>
                </c:pt>
                <c:pt idx="130">
                  <c:v>1083.3011583011582</c:v>
                </c:pt>
                <c:pt idx="131">
                  <c:v>1083.3011583011582</c:v>
                </c:pt>
                <c:pt idx="132">
                  <c:v>1062.4517374517375</c:v>
                </c:pt>
                <c:pt idx="133">
                  <c:v>1088.5135135135135</c:v>
                </c:pt>
                <c:pt idx="134">
                  <c:v>1097.2007722007722</c:v>
                </c:pt>
                <c:pt idx="135">
                  <c:v>1107.6254826254826</c:v>
                </c:pt>
                <c:pt idx="136">
                  <c:v>1117.1814671814673</c:v>
                </c:pt>
                <c:pt idx="137">
                  <c:v>1102.4131274131275</c:v>
                </c:pt>
                <c:pt idx="138">
                  <c:v>1130.2123552123553</c:v>
                </c:pt>
                <c:pt idx="139">
                  <c:v>1125</c:v>
                </c:pt>
                <c:pt idx="140">
                  <c:v>1145.849420849421</c:v>
                </c:pt>
                <c:pt idx="141">
                  <c:v>1140.6370656370657</c:v>
                </c:pt>
                <c:pt idx="142">
                  <c:v>1130.2123552123553</c:v>
                </c:pt>
                <c:pt idx="143">
                  <c:v>1118.918918918919</c:v>
                </c:pt>
                <c:pt idx="144">
                  <c:v>1104.1505791505792</c:v>
                </c:pt>
                <c:pt idx="145">
                  <c:v>1078.9575289575291</c:v>
                </c:pt>
                <c:pt idx="146">
                  <c:v>1071.1389961389962</c:v>
                </c:pt>
                <c:pt idx="147">
                  <c:v>1043.3397683397684</c:v>
                </c:pt>
                <c:pt idx="148">
                  <c:v>1042.4710424710424</c:v>
                </c:pt>
                <c:pt idx="149">
                  <c:v>1042.4710424710424</c:v>
                </c:pt>
                <c:pt idx="150">
                  <c:v>1025.965250965251</c:v>
                </c:pt>
                <c:pt idx="151">
                  <c:v>1051.1583011583011</c:v>
                </c:pt>
                <c:pt idx="152">
                  <c:v>1047.6833976833977</c:v>
                </c:pt>
                <c:pt idx="153">
                  <c:v>1012.934362934363</c:v>
                </c:pt>
                <c:pt idx="154">
                  <c:v>1025.965250965251</c:v>
                </c:pt>
                <c:pt idx="155">
                  <c:v>1040.7335907335907</c:v>
                </c:pt>
                <c:pt idx="156">
                  <c:v>1041.6023166023167</c:v>
                </c:pt>
                <c:pt idx="157">
                  <c:v>1070.2702702702704</c:v>
                </c:pt>
                <c:pt idx="158">
                  <c:v>1078.0888030888032</c:v>
                </c:pt>
                <c:pt idx="159">
                  <c:v>1064.1891891891892</c:v>
                </c:pt>
                <c:pt idx="160">
                  <c:v>1052.895752895753</c:v>
                </c:pt>
                <c:pt idx="161">
                  <c:v>1065.9266409266411</c:v>
                </c:pt>
                <c:pt idx="162">
                  <c:v>1083.3011583011582</c:v>
                </c:pt>
                <c:pt idx="163">
                  <c:v>1055.5019305019305</c:v>
                </c:pt>
                <c:pt idx="164">
                  <c:v>1021.6216216216217</c:v>
                </c:pt>
                <c:pt idx="165">
                  <c:v>1020.7528957528958</c:v>
                </c:pt>
                <c:pt idx="166">
                  <c:v>1033.7837837837837</c:v>
                </c:pt>
                <c:pt idx="167">
                  <c:v>1034.6525096525097</c:v>
                </c:pt>
                <c:pt idx="168">
                  <c:v>1046.8146718146718</c:v>
                </c:pt>
                <c:pt idx="169">
                  <c:v>1041.6023166023167</c:v>
                </c:pt>
                <c:pt idx="170">
                  <c:v>1038.1274131274131</c:v>
                </c:pt>
                <c:pt idx="171">
                  <c:v>1042.4710424710424</c:v>
                </c:pt>
                <c:pt idx="172">
                  <c:v>1017.2779922779923</c:v>
                </c:pt>
                <c:pt idx="173">
                  <c:v>1018.1467181467182</c:v>
                </c:pt>
                <c:pt idx="174">
                  <c:v>1010.3281853281853</c:v>
                </c:pt>
                <c:pt idx="175">
                  <c:v>1014.6718146718147</c:v>
                </c:pt>
                <c:pt idx="176">
                  <c:v>1020.7528957528958</c:v>
                </c:pt>
                <c:pt idx="177">
                  <c:v>1010.3281853281853</c:v>
                </c:pt>
                <c:pt idx="178">
                  <c:v>1131.949806949807</c:v>
                </c:pt>
                <c:pt idx="179">
                  <c:v>1130.2123552123553</c:v>
                </c:pt>
                <c:pt idx="180">
                  <c:v>1143.2432432432433</c:v>
                </c:pt>
                <c:pt idx="181">
                  <c:v>1148.4555984555984</c:v>
                </c:pt>
                <c:pt idx="182">
                  <c:v>1167.5675675675677</c:v>
                </c:pt>
                <c:pt idx="183">
                  <c:v>1187.5482625482625</c:v>
                </c:pt>
                <c:pt idx="184">
                  <c:v>1227.5096525096526</c:v>
                </c:pt>
                <c:pt idx="185">
                  <c:v>1250.0965250965251</c:v>
                </c:pt>
                <c:pt idx="186">
                  <c:v>1237.065637065637</c:v>
                </c:pt>
                <c:pt idx="187">
                  <c:v>1262.2586872586874</c:v>
                </c:pt>
                <c:pt idx="188">
                  <c:v>1230.1158301158302</c:v>
                </c:pt>
                <c:pt idx="189">
                  <c:v>1226.6409266409266</c:v>
                </c:pt>
                <c:pt idx="190">
                  <c:v>1249.2277992277993</c:v>
                </c:pt>
                <c:pt idx="191">
                  <c:v>1272.6833976833977</c:v>
                </c:pt>
                <c:pt idx="192">
                  <c:v>1268.3397683397684</c:v>
                </c:pt>
                <c:pt idx="193">
                  <c:v>1268.3397683397684</c:v>
                </c:pt>
                <c:pt idx="194">
                  <c:v>1250.965250965251</c:v>
                </c:pt>
                <c:pt idx="195">
                  <c:v>1272.6833976833977</c:v>
                </c:pt>
                <c:pt idx="196">
                  <c:v>1279.6332046332047</c:v>
                </c:pt>
                <c:pt idx="197">
                  <c:v>1272.6833976833977</c:v>
                </c:pt>
                <c:pt idx="198">
                  <c:v>1305.6949806949808</c:v>
                </c:pt>
                <c:pt idx="199">
                  <c:v>1330.8880308880309</c:v>
                </c:pt>
                <c:pt idx="200">
                  <c:v>1333.4942084942086</c:v>
                </c:pt>
                <c:pt idx="201">
                  <c:v>1337.8378378378379</c:v>
                </c:pt>
                <c:pt idx="202">
                  <c:v>1326.5444015444016</c:v>
                </c:pt>
                <c:pt idx="203">
                  <c:v>1349.1312741312743</c:v>
                </c:pt>
                <c:pt idx="204">
                  <c:v>1339.5752895752896</c:v>
                </c:pt>
                <c:pt idx="205">
                  <c:v>1310.0386100386102</c:v>
                </c:pt>
                <c:pt idx="206">
                  <c:v>1336.1003861003862</c:v>
                </c:pt>
                <c:pt idx="207">
                  <c:v>1350</c:v>
                </c:pt>
                <c:pt idx="208">
                  <c:v>1308.3011583011585</c:v>
                </c:pt>
                <c:pt idx="209">
                  <c:v>1343.918918918919</c:v>
                </c:pt>
                <c:pt idx="210">
                  <c:v>1331.7567567567569</c:v>
                </c:pt>
                <c:pt idx="211">
                  <c:v>1329.1505791505792</c:v>
                </c:pt>
                <c:pt idx="212">
                  <c:v>1329.1505791505792</c:v>
                </c:pt>
                <c:pt idx="213">
                  <c:v>1314.3822393822395</c:v>
                </c:pt>
                <c:pt idx="214">
                  <c:v>1301.3513513513515</c:v>
                </c:pt>
                <c:pt idx="215">
                  <c:v>1306.5637065637065</c:v>
                </c:pt>
                <c:pt idx="216">
                  <c:v>1320.4633204633205</c:v>
                </c:pt>
                <c:pt idx="217">
                  <c:v>1295.2702702702704</c:v>
                </c:pt>
                <c:pt idx="218">
                  <c:v>1282.2393822393824</c:v>
                </c:pt>
                <c:pt idx="219">
                  <c:v>1309.1698841698842</c:v>
                </c:pt>
                <c:pt idx="220">
                  <c:v>1320.4633204633205</c:v>
                </c:pt>
                <c:pt idx="221">
                  <c:v>1332.6254826254826</c:v>
                </c:pt>
                <c:pt idx="222">
                  <c:v>1349.1312741312743</c:v>
                </c:pt>
                <c:pt idx="223">
                  <c:v>1324.8069498069499</c:v>
                </c:pt>
                <c:pt idx="224">
                  <c:v>1322.2007722007722</c:v>
                </c:pt>
                <c:pt idx="225">
                  <c:v>1342.1814671814673</c:v>
                </c:pt>
                <c:pt idx="226">
                  <c:v>1340.4440154440156</c:v>
                </c:pt>
                <c:pt idx="227">
                  <c:v>1336.1003861003862</c:v>
                </c:pt>
                <c:pt idx="228">
                  <c:v>1332.6254826254826</c:v>
                </c:pt>
                <c:pt idx="229">
                  <c:v>1343.050193050193</c:v>
                </c:pt>
                <c:pt idx="230">
                  <c:v>1355.2123552123553</c:v>
                </c:pt>
                <c:pt idx="231">
                  <c:v>1346.5250965250966</c:v>
                </c:pt>
                <c:pt idx="232">
                  <c:v>1358.6872586872587</c:v>
                </c:pt>
                <c:pt idx="233">
                  <c:v>1313.5135135135135</c:v>
                </c:pt>
                <c:pt idx="234">
                  <c:v>1325.6756756756758</c:v>
                </c:pt>
                <c:pt idx="235">
                  <c:v>1317.8571428571429</c:v>
                </c:pt>
                <c:pt idx="236">
                  <c:v>1310.0386100386102</c:v>
                </c:pt>
                <c:pt idx="237">
                  <c:v>1296.1389961389962</c:v>
                </c:pt>
                <c:pt idx="238">
                  <c:v>1332.6254826254826</c:v>
                </c:pt>
                <c:pt idx="239">
                  <c:v>1363.030888030888</c:v>
                </c:pt>
                <c:pt idx="240">
                  <c:v>1375.1930501930503</c:v>
                </c:pt>
                <c:pt idx="241">
                  <c:v>1393.4362934362935</c:v>
                </c:pt>
                <c:pt idx="242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54"/>
          <c:min val="860.0386100386100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5" sqref="D35"/>
    </sheetView>
  </sheetViews>
  <sheetFormatPr defaultRowHeight="14.25" x14ac:dyDescent="0.2"/>
  <sheetData>
    <row r="2" spans="2:4" ht="22.5" x14ac:dyDescent="0.25">
      <c r="B2" s="224" t="s">
        <v>1346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7"/>
  <sheetViews>
    <sheetView showGridLines="0" zoomScale="115" zoomScaleNormal="115" workbookViewId="0">
      <selection activeCell="G14" sqref="G14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87</v>
      </c>
      <c r="D1" s="13"/>
      <c r="H1" s="1"/>
      <c r="I1" s="13" t="s">
        <v>23</v>
      </c>
      <c r="J1" s="56"/>
      <c r="K1" s="297">
        <v>43861</v>
      </c>
      <c r="L1" s="298"/>
      <c r="M1" s="23"/>
      <c r="N1" s="13" t="s">
        <v>189</v>
      </c>
      <c r="P1" s="297">
        <f ca="1">TODAY()</f>
        <v>43865</v>
      </c>
      <c r="Q1" s="299"/>
      <c r="U1" s="57" t="s">
        <v>22</v>
      </c>
      <c r="V1" s="57"/>
    </row>
    <row r="2" spans="2:23" ht="16.5" customHeight="1" thickBot="1" x14ac:dyDescent="0.25">
      <c r="J2" s="178">
        <f>SUM(J4:J38)</f>
        <v>0</v>
      </c>
      <c r="R2" s="127">
        <f>SUM(R4:R38)</f>
        <v>0</v>
      </c>
      <c r="S2" s="91" t="e">
        <f>SUM(S4:S38)</f>
        <v>#DIV/0!</v>
      </c>
    </row>
    <row r="3" spans="2:23" ht="24.75" thickBot="1" x14ac:dyDescent="0.25">
      <c r="C3" s="58" t="s">
        <v>70</v>
      </c>
      <c r="D3" s="68" t="s">
        <v>94</v>
      </c>
      <c r="E3" s="60"/>
      <c r="F3" s="59" t="s">
        <v>41</v>
      </c>
      <c r="G3" s="61" t="s">
        <v>42</v>
      </c>
      <c r="H3" s="62" t="s">
        <v>71</v>
      </c>
      <c r="I3" s="62" t="s">
        <v>72</v>
      </c>
      <c r="J3" s="60" t="s">
        <v>21</v>
      </c>
      <c r="K3" s="60" t="s">
        <v>73</v>
      </c>
      <c r="L3" s="62" t="s">
        <v>74</v>
      </c>
      <c r="M3" s="63" t="s">
        <v>95</v>
      </c>
      <c r="N3" s="60" t="s">
        <v>75</v>
      </c>
      <c r="O3" s="63" t="s">
        <v>89</v>
      </c>
      <c r="P3" s="60" t="s">
        <v>182</v>
      </c>
      <c r="Q3" s="60" t="s">
        <v>76</v>
      </c>
      <c r="R3" s="63" t="s">
        <v>91</v>
      </c>
      <c r="S3" s="66" t="s">
        <v>92</v>
      </c>
      <c r="T3" s="65"/>
      <c r="U3" s="67" t="s">
        <v>188</v>
      </c>
      <c r="V3" s="67" t="s">
        <v>93</v>
      </c>
      <c r="W3" s="64" t="s">
        <v>90</v>
      </c>
    </row>
    <row r="4" spans="2:23" s="106" customFormat="1" x14ac:dyDescent="0.2">
      <c r="B4" s="124" t="s">
        <v>197</v>
      </c>
      <c r="C4" s="300">
        <f>ROW()/2-1</f>
        <v>1</v>
      </c>
      <c r="D4" s="302">
        <v>43866</v>
      </c>
      <c r="E4" s="33" t="s">
        <v>185</v>
      </c>
      <c r="F4" s="33">
        <v>9501</v>
      </c>
      <c r="G4" s="55" t="s">
        <v>4454</v>
      </c>
      <c r="H4" s="49"/>
      <c r="I4" s="49">
        <v>2300</v>
      </c>
      <c r="J4" s="50">
        <f t="shared" ref="J4:J5" si="0">H4*I4</f>
        <v>0</v>
      </c>
      <c r="K4" s="52" t="s">
        <v>4456</v>
      </c>
      <c r="L4" s="49"/>
      <c r="M4" s="33"/>
      <c r="N4" s="144">
        <f>IF(OR(K4="現物",J4=0),0,IF(E4="売",J4*Fee_Refer!$B$12/365*V4, J4*Fee_Refer!$B$11/365*#REF!))</f>
        <v>0</v>
      </c>
      <c r="O4" s="52">
        <v>0</v>
      </c>
      <c r="P4" s="147">
        <f>IF(L4 &gt;0,(H4-L4)*I4-M4-N4-O4,0)</f>
        <v>0</v>
      </c>
      <c r="Q4" s="51" t="e">
        <f t="shared" ref="Q4:Q5" si="1">P4/J4</f>
        <v>#DIV/0!</v>
      </c>
      <c r="R4" s="304">
        <f>P4+P5</f>
        <v>0</v>
      </c>
      <c r="S4" s="305" t="e">
        <f>R4/(J4+J5)</f>
        <v>#DIV/0!</v>
      </c>
      <c r="U4" s="307">
        <f ca="1">$P$1</f>
        <v>43865</v>
      </c>
      <c r="V4" s="295">
        <f ca="1">IF(U4&gt;D4,DATEDIF(D4,U4,"d"),0)</f>
        <v>0</v>
      </c>
      <c r="W4" s="296" t="s">
        <v>706</v>
      </c>
    </row>
    <row r="5" spans="2:23" s="106" customFormat="1" x14ac:dyDescent="0.2">
      <c r="B5" s="124" t="s">
        <v>607</v>
      </c>
      <c r="C5" s="301"/>
      <c r="D5" s="303"/>
      <c r="E5" s="29" t="s">
        <v>187</v>
      </c>
      <c r="F5" s="29">
        <v>8273</v>
      </c>
      <c r="G5" s="54" t="s">
        <v>4455</v>
      </c>
      <c r="H5" s="46"/>
      <c r="I5" s="46">
        <v>300</v>
      </c>
      <c r="J5" s="47">
        <f t="shared" si="0"/>
        <v>0</v>
      </c>
      <c r="K5" s="145" t="s">
        <v>4456</v>
      </c>
      <c r="L5" s="41"/>
      <c r="M5" s="31"/>
      <c r="N5" s="146">
        <f>IF(OR(K5="現物",J5=0),0,IF(E5="売",J5*Fee_Refer!$B$12/365*V5, J5*Fee_Refer!$B$11/365*V4))</f>
        <v>0</v>
      </c>
      <c r="O5" s="294">
        <v>0</v>
      </c>
      <c r="P5" s="148">
        <f>IF(L5&gt;0,(L5-H5)*I5-M5-N5-O5,0)</f>
        <v>0</v>
      </c>
      <c r="Q5" s="48" t="e">
        <f t="shared" si="1"/>
        <v>#DIV/0!</v>
      </c>
      <c r="R5" s="304"/>
      <c r="S5" s="306"/>
      <c r="U5" s="295"/>
      <c r="V5" s="295"/>
      <c r="W5" s="295"/>
    </row>
    <row r="6" spans="2:23" s="106" customFormat="1" x14ac:dyDescent="0.2">
      <c r="B6" s="124" t="s">
        <v>197</v>
      </c>
      <c r="C6" s="300">
        <f>ROW()/2-1</f>
        <v>2</v>
      </c>
      <c r="D6" s="302">
        <v>43866</v>
      </c>
      <c r="E6" s="33" t="s">
        <v>185</v>
      </c>
      <c r="F6" s="33">
        <v>9201</v>
      </c>
      <c r="G6" s="55" t="s">
        <v>4457</v>
      </c>
      <c r="H6" s="49"/>
      <c r="I6" s="49">
        <v>300</v>
      </c>
      <c r="J6" s="50">
        <f t="shared" ref="J6:J7" si="2">H6*I6</f>
        <v>0</v>
      </c>
      <c r="K6" s="52" t="s">
        <v>4459</v>
      </c>
      <c r="L6" s="49"/>
      <c r="M6" s="33"/>
      <c r="N6" s="144">
        <f>IF(OR(K6="現物",J6=0),0,IF(E6="売",J6*Fee_Refer!$B$12/365*V6, J6*Fee_Refer!$B$11/365*#REF!))</f>
        <v>0</v>
      </c>
      <c r="O6" s="52">
        <v>0</v>
      </c>
      <c r="P6" s="147">
        <f>IF(L6 &gt;0,(H6-L6)*I6-M6-N6-O6,0)</f>
        <v>0</v>
      </c>
      <c r="Q6" s="51" t="e">
        <f t="shared" ref="Q6:Q7" si="3">P6/J6</f>
        <v>#DIV/0!</v>
      </c>
      <c r="R6" s="304">
        <f>P6+P7</f>
        <v>0</v>
      </c>
      <c r="S6" s="305" t="e">
        <f>R6/(J6+J7)</f>
        <v>#DIV/0!</v>
      </c>
      <c r="U6" s="307">
        <f ca="1">$P$1</f>
        <v>43865</v>
      </c>
      <c r="V6" s="295">
        <f ca="1">IF(U6&gt;D6,DATEDIF(D6,U6,"d"),0)</f>
        <v>0</v>
      </c>
      <c r="W6" s="296" t="s">
        <v>706</v>
      </c>
    </row>
    <row r="7" spans="2:23" s="106" customFormat="1" x14ac:dyDescent="0.2">
      <c r="B7" s="124" t="s">
        <v>607</v>
      </c>
      <c r="C7" s="301"/>
      <c r="D7" s="303"/>
      <c r="E7" s="29" t="s">
        <v>187</v>
      </c>
      <c r="F7" s="29">
        <v>8242</v>
      </c>
      <c r="G7" s="54" t="s">
        <v>4458</v>
      </c>
      <c r="H7" s="46"/>
      <c r="I7" s="46">
        <v>900</v>
      </c>
      <c r="J7" s="47">
        <f t="shared" si="2"/>
        <v>0</v>
      </c>
      <c r="K7" s="145" t="s">
        <v>4459</v>
      </c>
      <c r="L7" s="41"/>
      <c r="M7" s="31"/>
      <c r="N7" s="146">
        <f>IF(OR(K7="現物",J7=0),0,IF(E7="売",J7*Fee_Refer!$B$12/365*V7, J7*Fee_Refer!$B$11/365*V6))</f>
        <v>0</v>
      </c>
      <c r="O7" s="294">
        <v>0</v>
      </c>
      <c r="P7" s="148">
        <f>IF(L7&gt;0,(L7-H7)*I7-M7-N7-O7,0)</f>
        <v>0</v>
      </c>
      <c r="Q7" s="48" t="e">
        <f t="shared" si="3"/>
        <v>#DIV/0!</v>
      </c>
      <c r="R7" s="304"/>
      <c r="S7" s="306"/>
      <c r="U7" s="295"/>
      <c r="V7" s="295"/>
      <c r="W7" s="295"/>
    </row>
  </sheetData>
  <mergeCells count="16">
    <mergeCell ref="V4:V5"/>
    <mergeCell ref="W4:W5"/>
    <mergeCell ref="C6:C7"/>
    <mergeCell ref="D6:D7"/>
    <mergeCell ref="R6:R7"/>
    <mergeCell ref="S6:S7"/>
    <mergeCell ref="U6:U7"/>
    <mergeCell ref="V6:V7"/>
    <mergeCell ref="W6:W7"/>
    <mergeCell ref="C4:C5"/>
    <mergeCell ref="D4:D5"/>
    <mergeCell ref="R4:R5"/>
    <mergeCell ref="S4:S5"/>
    <mergeCell ref="U4:U5"/>
    <mergeCell ref="K1:L1"/>
    <mergeCell ref="P1:Q1"/>
  </mergeCells>
  <phoneticPr fontId="1" type="noConversion"/>
  <hyperlinks>
    <hyperlink ref="B4" display="Select"/>
    <hyperlink ref="B5" display="Close"/>
    <hyperlink ref="B6" display="Select"/>
    <hyperlink ref="B7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47"/>
  <sheetViews>
    <sheetView showGridLines="0" topLeftCell="A13" zoomScaleNormal="100" workbookViewId="0">
      <selection activeCell="G52" sqref="G5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183</v>
      </c>
      <c r="R2" s="93">
        <f>SUM(R4:R1004)</f>
        <v>537358.483287671</v>
      </c>
      <c r="S2" s="179"/>
      <c r="U2" s="57" t="s">
        <v>68</v>
      </c>
      <c r="X2" s="1" t="s">
        <v>1249</v>
      </c>
    </row>
    <row r="3" spans="2:29" ht="30" customHeight="1" thickBot="1" x14ac:dyDescent="0.25">
      <c r="C3" s="58" t="s">
        <v>70</v>
      </c>
      <c r="D3" s="92" t="s">
        <v>94</v>
      </c>
      <c r="E3" s="60"/>
      <c r="F3" s="61" t="s">
        <v>41</v>
      </c>
      <c r="G3" s="61" t="s">
        <v>42</v>
      </c>
      <c r="H3" s="63" t="s">
        <v>196</v>
      </c>
      <c r="I3" s="63" t="s">
        <v>193</v>
      </c>
      <c r="J3" s="60" t="s">
        <v>21</v>
      </c>
      <c r="K3" s="60" t="s">
        <v>73</v>
      </c>
      <c r="L3" s="63" t="s">
        <v>194</v>
      </c>
      <c r="M3" s="63" t="s">
        <v>95</v>
      </c>
      <c r="N3" s="60" t="s">
        <v>75</v>
      </c>
      <c r="O3" s="63" t="s">
        <v>89</v>
      </c>
      <c r="P3" s="62" t="s">
        <v>195</v>
      </c>
      <c r="Q3" s="62" t="s">
        <v>77</v>
      </c>
      <c r="R3" s="63" t="s">
        <v>91</v>
      </c>
      <c r="S3" s="66" t="s">
        <v>92</v>
      </c>
      <c r="T3" s="65"/>
      <c r="U3" s="67" t="s">
        <v>184</v>
      </c>
      <c r="V3" s="67" t="s">
        <v>1244</v>
      </c>
      <c r="W3" s="67" t="s">
        <v>90</v>
      </c>
      <c r="AA3" s="67" t="s">
        <v>190</v>
      </c>
      <c r="AB3" s="67" t="s">
        <v>191</v>
      </c>
      <c r="AC3" s="67" t="s">
        <v>192</v>
      </c>
    </row>
    <row r="4" spans="2:29" x14ac:dyDescent="0.2">
      <c r="B4" s="124" t="s">
        <v>197</v>
      </c>
      <c r="C4" s="316">
        <v>1</v>
      </c>
      <c r="D4" s="332">
        <v>43726</v>
      </c>
      <c r="E4" s="25" t="s">
        <v>185</v>
      </c>
      <c r="F4" s="25">
        <v>6472</v>
      </c>
      <c r="G4" s="53" t="s">
        <v>186</v>
      </c>
      <c r="H4" s="43">
        <v>320</v>
      </c>
      <c r="I4" s="26">
        <v>1200</v>
      </c>
      <c r="J4" s="44">
        <v>384000</v>
      </c>
      <c r="K4" s="37" t="s">
        <v>84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308">
        <f>P4+P5</f>
        <v>159</v>
      </c>
      <c r="S4" s="318">
        <f>R4/(J4+J5)</f>
        <v>2.1406645484409498E-4</v>
      </c>
      <c r="U4" s="324">
        <v>43742</v>
      </c>
      <c r="V4" s="328">
        <f>DATEDIF(D4,U4,"d")</f>
        <v>16</v>
      </c>
      <c r="W4" s="326" t="s">
        <v>705</v>
      </c>
      <c r="X4" s="170"/>
      <c r="AA4" s="308">
        <f>YEAR(U4)</f>
        <v>2019</v>
      </c>
      <c r="AB4" s="308">
        <f>MONTH(U4)</f>
        <v>10</v>
      </c>
      <c r="AC4" s="308" t="str">
        <f>IF(R4&gt;0,"○","☓")</f>
        <v>○</v>
      </c>
    </row>
    <row r="5" spans="2:29" ht="15" thickBot="1" x14ac:dyDescent="0.25">
      <c r="B5" s="106"/>
      <c r="C5" s="301"/>
      <c r="D5" s="302"/>
      <c r="E5" s="29" t="s">
        <v>187</v>
      </c>
      <c r="F5" s="29">
        <v>6752</v>
      </c>
      <c r="G5" s="54" t="s">
        <v>55</v>
      </c>
      <c r="H5" s="46">
        <v>896.9</v>
      </c>
      <c r="I5" s="30">
        <v>400</v>
      </c>
      <c r="J5" s="47">
        <v>358760</v>
      </c>
      <c r="K5" s="38" t="s">
        <v>85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306"/>
      <c r="S5" s="323"/>
      <c r="U5" s="325"/>
      <c r="V5" s="329"/>
      <c r="W5" s="327"/>
      <c r="X5" s="170"/>
      <c r="AA5" s="306"/>
      <c r="AB5" s="306"/>
      <c r="AC5" s="306"/>
    </row>
    <row r="6" spans="2:29" x14ac:dyDescent="0.2">
      <c r="B6" s="124" t="s">
        <v>197</v>
      </c>
      <c r="C6" s="316">
        <v>2</v>
      </c>
      <c r="D6" s="321">
        <v>43732</v>
      </c>
      <c r="E6" s="25" t="s">
        <v>78</v>
      </c>
      <c r="F6" s="25">
        <v>6305</v>
      </c>
      <c r="G6" s="53" t="s">
        <v>31</v>
      </c>
      <c r="H6" s="43">
        <v>2638</v>
      </c>
      <c r="I6" s="26">
        <v>300</v>
      </c>
      <c r="J6" s="44">
        <v>791400</v>
      </c>
      <c r="K6" s="37" t="s">
        <v>84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47" si="0">P6/J6</f>
        <v>6.4354308819812994E-2</v>
      </c>
      <c r="R6" s="308">
        <f>P6+P7</f>
        <v>37649</v>
      </c>
      <c r="S6" s="305">
        <f>R6/(J6+J7)</f>
        <v>2.3845082019127242E-2</v>
      </c>
      <c r="T6" s="3"/>
      <c r="U6" s="330">
        <v>43748</v>
      </c>
      <c r="V6" s="331">
        <f>DATEDIF(D6,U6,"d")</f>
        <v>16</v>
      </c>
      <c r="W6" s="326" t="s">
        <v>705</v>
      </c>
      <c r="X6" s="170"/>
      <c r="AA6" s="308">
        <f>YEAR(U6)</f>
        <v>2019</v>
      </c>
      <c r="AB6" s="308">
        <f>MONTH(U6)</f>
        <v>10</v>
      </c>
      <c r="AC6" s="308" t="str">
        <f>IF(R6&gt;0,"○","☓")</f>
        <v>○</v>
      </c>
    </row>
    <row r="7" spans="2:29" x14ac:dyDescent="0.2">
      <c r="B7" s="106"/>
      <c r="C7" s="301"/>
      <c r="D7" s="303"/>
      <c r="E7" s="29" t="s">
        <v>79</v>
      </c>
      <c r="F7" s="29">
        <v>3861</v>
      </c>
      <c r="G7" s="54" t="s">
        <v>37</v>
      </c>
      <c r="H7" s="46">
        <v>525</v>
      </c>
      <c r="I7" s="30">
        <v>1500</v>
      </c>
      <c r="J7" s="47">
        <v>787500</v>
      </c>
      <c r="K7" s="38" t="s">
        <v>85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306"/>
      <c r="S7" s="306"/>
      <c r="T7" s="3"/>
      <c r="U7" s="330"/>
      <c r="V7" s="331"/>
      <c r="W7" s="327"/>
      <c r="X7" s="170"/>
      <c r="AA7" s="306"/>
      <c r="AB7" s="306"/>
      <c r="AC7" s="306"/>
    </row>
    <row r="8" spans="2:29" x14ac:dyDescent="0.2">
      <c r="B8" s="124" t="s">
        <v>197</v>
      </c>
      <c r="C8" s="300">
        <f>ROW()/2-1</f>
        <v>3</v>
      </c>
      <c r="D8" s="321">
        <v>43747</v>
      </c>
      <c r="E8" s="33" t="s">
        <v>86</v>
      </c>
      <c r="F8" s="33">
        <v>3099</v>
      </c>
      <c r="G8" s="55" t="s">
        <v>36</v>
      </c>
      <c r="H8" s="49">
        <v>872</v>
      </c>
      <c r="I8" s="33">
        <v>1200</v>
      </c>
      <c r="J8" s="33">
        <f t="shared" ref="J8:J13" si="1">H8*I8</f>
        <v>1046400</v>
      </c>
      <c r="K8" s="52" t="s">
        <v>83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304">
        <f>P8+P9</f>
        <v>63304</v>
      </c>
      <c r="S8" s="318">
        <f>R8/(J8+J9)</f>
        <v>3.0952474085663994E-2</v>
      </c>
      <c r="U8" s="320">
        <v>43753</v>
      </c>
      <c r="V8" s="301">
        <f>DATEDIF(D8,U8,"d")</f>
        <v>6</v>
      </c>
      <c r="W8" s="314" t="s">
        <v>707</v>
      </c>
      <c r="X8" s="170"/>
      <c r="AA8" s="308">
        <f>YEAR(U8)</f>
        <v>2019</v>
      </c>
      <c r="AB8" s="308">
        <f>MONTH(U8)</f>
        <v>10</v>
      </c>
      <c r="AC8" s="308" t="str">
        <f>IF(R8&gt;0,"○","☓")</f>
        <v>○</v>
      </c>
    </row>
    <row r="9" spans="2:29" x14ac:dyDescent="0.2">
      <c r="B9" s="106"/>
      <c r="C9" s="301"/>
      <c r="D9" s="303">
        <v>43747</v>
      </c>
      <c r="E9" s="29" t="s">
        <v>79</v>
      </c>
      <c r="F9" s="29">
        <v>7211</v>
      </c>
      <c r="G9" s="54" t="s">
        <v>28</v>
      </c>
      <c r="H9" s="46">
        <v>454</v>
      </c>
      <c r="I9" s="46">
        <v>2200</v>
      </c>
      <c r="J9" s="47">
        <f t="shared" si="1"/>
        <v>998800</v>
      </c>
      <c r="K9" s="38" t="s">
        <v>83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304"/>
      <c r="S9" s="306"/>
      <c r="U9" s="307"/>
      <c r="V9" s="295"/>
      <c r="W9" s="295"/>
      <c r="X9" s="170"/>
      <c r="AA9" s="306"/>
      <c r="AB9" s="306"/>
      <c r="AC9" s="306"/>
    </row>
    <row r="10" spans="2:29" x14ac:dyDescent="0.2">
      <c r="B10" s="124" t="s">
        <v>197</v>
      </c>
      <c r="C10" s="300">
        <f>ROW()/2-1</f>
        <v>4</v>
      </c>
      <c r="D10" s="321">
        <v>43753</v>
      </c>
      <c r="E10" s="128" t="s">
        <v>78</v>
      </c>
      <c r="F10" s="33">
        <v>7453</v>
      </c>
      <c r="G10" s="55" t="s">
        <v>54</v>
      </c>
      <c r="H10" s="49">
        <v>2127</v>
      </c>
      <c r="I10" s="33">
        <v>500</v>
      </c>
      <c r="J10" s="33">
        <f t="shared" si="1"/>
        <v>1063500</v>
      </c>
      <c r="K10" s="52" t="s">
        <v>83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304">
        <f>P10+P11</f>
        <v>-93238.000000000029</v>
      </c>
      <c r="S10" s="305">
        <f>R10/(J10+J11)</f>
        <v>-4.3839777316989466E-2</v>
      </c>
      <c r="U10" s="319">
        <v>43759</v>
      </c>
      <c r="V10" s="295">
        <f>DATEDIF(D10,U10,"d")</f>
        <v>6</v>
      </c>
      <c r="W10" s="322" t="s">
        <v>202</v>
      </c>
      <c r="X10" s="170" t="s">
        <v>217</v>
      </c>
      <c r="AA10" s="308">
        <f>YEAR(U10)</f>
        <v>2019</v>
      </c>
      <c r="AB10" s="308">
        <f>MONTH(U10)</f>
        <v>10</v>
      </c>
      <c r="AC10" s="312" t="str">
        <f>IF(R10&gt;0,"○","☓")</f>
        <v>☓</v>
      </c>
    </row>
    <row r="11" spans="2:29" x14ac:dyDescent="0.2">
      <c r="B11" s="106"/>
      <c r="C11" s="301"/>
      <c r="D11" s="303">
        <v>43748</v>
      </c>
      <c r="E11" s="129" t="s">
        <v>79</v>
      </c>
      <c r="F11" s="29">
        <v>8308</v>
      </c>
      <c r="G11" s="54" t="s">
        <v>52</v>
      </c>
      <c r="H11" s="46">
        <v>462.3</v>
      </c>
      <c r="I11" s="46">
        <v>2300</v>
      </c>
      <c r="J11" s="47">
        <f t="shared" si="1"/>
        <v>1063290</v>
      </c>
      <c r="K11" s="38" t="s">
        <v>83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304"/>
      <c r="S11" s="306"/>
      <c r="U11" s="320"/>
      <c r="V11" s="295"/>
      <c r="W11" s="322"/>
      <c r="X11" s="170" t="s">
        <v>218</v>
      </c>
      <c r="AA11" s="306"/>
      <c r="AB11" s="306"/>
      <c r="AC11" s="313"/>
    </row>
    <row r="12" spans="2:29" x14ac:dyDescent="0.2">
      <c r="B12" s="124" t="s">
        <v>197</v>
      </c>
      <c r="C12" s="316">
        <f>ROW()/2-1</f>
        <v>5</v>
      </c>
      <c r="D12" s="302">
        <v>43742</v>
      </c>
      <c r="E12" s="25" t="s">
        <v>78</v>
      </c>
      <c r="F12" s="25">
        <v>8750</v>
      </c>
      <c r="G12" s="53" t="s">
        <v>30</v>
      </c>
      <c r="H12" s="43">
        <v>1635</v>
      </c>
      <c r="I12" s="26">
        <v>600</v>
      </c>
      <c r="J12" s="44">
        <f t="shared" si="1"/>
        <v>981000</v>
      </c>
      <c r="K12" s="37" t="s">
        <v>84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17">
        <f>P12+P13</f>
        <v>-11052.999999999898</v>
      </c>
      <c r="S12" s="318">
        <f>R12/(J12+J13)</f>
        <v>-5.6554672757562954E-3</v>
      </c>
      <c r="U12" s="319">
        <v>43759</v>
      </c>
      <c r="V12" s="295">
        <f>DATEDIF(D12,U12,"d")</f>
        <v>17</v>
      </c>
      <c r="W12" s="315" t="s">
        <v>705</v>
      </c>
      <c r="X12" s="170"/>
      <c r="AA12" s="308">
        <f>YEAR(U12)</f>
        <v>2019</v>
      </c>
      <c r="AB12" s="308">
        <f>MONTH(U12)</f>
        <v>10</v>
      </c>
      <c r="AC12" s="312" t="str">
        <f>IF(R12&gt;0,"○","☓")</f>
        <v>☓</v>
      </c>
    </row>
    <row r="13" spans="2:29" x14ac:dyDescent="0.2">
      <c r="B13" s="106"/>
      <c r="C13" s="301"/>
      <c r="D13" s="303"/>
      <c r="E13" s="29" t="s">
        <v>79</v>
      </c>
      <c r="F13" s="29">
        <v>8002</v>
      </c>
      <c r="G13" s="54" t="s">
        <v>29</v>
      </c>
      <c r="H13" s="46">
        <v>695.28</v>
      </c>
      <c r="I13" s="30">
        <v>1400</v>
      </c>
      <c r="J13" s="47">
        <f t="shared" si="1"/>
        <v>973392</v>
      </c>
      <c r="K13" s="172" t="s">
        <v>710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304"/>
      <c r="S13" s="306"/>
      <c r="U13" s="320"/>
      <c r="V13" s="295"/>
      <c r="W13" s="315"/>
      <c r="AA13" s="306"/>
      <c r="AB13" s="306"/>
      <c r="AC13" s="313"/>
    </row>
    <row r="14" spans="2:29" s="106" customFormat="1" x14ac:dyDescent="0.2">
      <c r="B14" s="124" t="s">
        <v>197</v>
      </c>
      <c r="C14" s="300">
        <f>ROW()/2-1</f>
        <v>6</v>
      </c>
      <c r="D14" s="302">
        <v>43745</v>
      </c>
      <c r="E14" s="33" t="s">
        <v>78</v>
      </c>
      <c r="F14" s="33">
        <v>6770</v>
      </c>
      <c r="G14" s="55" t="s">
        <v>24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84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304">
        <f>P14+P15</f>
        <v>-1197.0000000000437</v>
      </c>
      <c r="S14" s="305">
        <f>R14/(J14+J15)</f>
        <v>-7.1541831052504275E-4</v>
      </c>
      <c r="U14" s="307">
        <v>43761</v>
      </c>
      <c r="V14" s="295">
        <f>DATEDIF(D14,U14,"d")</f>
        <v>16</v>
      </c>
      <c r="W14" s="315" t="s">
        <v>705</v>
      </c>
      <c r="X14" s="170"/>
      <c r="AA14" s="308">
        <f>YEAR(U14)</f>
        <v>2019</v>
      </c>
      <c r="AB14" s="308">
        <f>MONTH(U14)</f>
        <v>10</v>
      </c>
      <c r="AC14" s="312" t="str">
        <f>IF(R14&gt;0,"○","☓")</f>
        <v>☓</v>
      </c>
    </row>
    <row r="15" spans="2:29" s="106" customFormat="1" x14ac:dyDescent="0.2">
      <c r="C15" s="301"/>
      <c r="D15" s="303">
        <v>43745</v>
      </c>
      <c r="E15" s="29" t="s">
        <v>79</v>
      </c>
      <c r="F15" s="29">
        <v>8601</v>
      </c>
      <c r="G15" s="54" t="s">
        <v>25</v>
      </c>
      <c r="H15" s="46">
        <v>488.91</v>
      </c>
      <c r="I15" s="30">
        <v>1700</v>
      </c>
      <c r="J15" s="47">
        <f t="shared" si="2"/>
        <v>831147</v>
      </c>
      <c r="K15" s="172" t="s">
        <v>69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304"/>
      <c r="S15" s="306"/>
      <c r="U15" s="295"/>
      <c r="V15" s="295"/>
      <c r="W15" s="315"/>
      <c r="AA15" s="306"/>
      <c r="AB15" s="306"/>
      <c r="AC15" s="313"/>
    </row>
    <row r="16" spans="2:29" s="106" customFormat="1" x14ac:dyDescent="0.2">
      <c r="B16" s="124" t="s">
        <v>197</v>
      </c>
      <c r="C16" s="300">
        <f>ROW()/2-1</f>
        <v>7</v>
      </c>
      <c r="D16" s="302">
        <v>43745</v>
      </c>
      <c r="E16" s="33" t="s">
        <v>78</v>
      </c>
      <c r="F16" s="33">
        <v>5803</v>
      </c>
      <c r="G16" s="55" t="s">
        <v>26</v>
      </c>
      <c r="H16" s="49">
        <v>413</v>
      </c>
      <c r="I16" s="34">
        <v>1700</v>
      </c>
      <c r="J16" s="50">
        <f t="shared" si="2"/>
        <v>702100</v>
      </c>
      <c r="K16" s="39" t="s">
        <v>84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304">
        <f>P16+P17</f>
        <v>-16483</v>
      </c>
      <c r="S16" s="305">
        <f>R16/(J16+J17)</f>
        <v>-1.1926054554663194E-2</v>
      </c>
      <c r="U16" s="307">
        <v>43761</v>
      </c>
      <c r="V16" s="295">
        <f>DATEDIF(D16,U16,"d")</f>
        <v>16</v>
      </c>
      <c r="W16" s="315" t="s">
        <v>705</v>
      </c>
      <c r="X16" s="170"/>
      <c r="AA16" s="308">
        <f>YEAR(U16)</f>
        <v>2019</v>
      </c>
      <c r="AB16" s="308">
        <f>MONTH(U16)</f>
        <v>10</v>
      </c>
      <c r="AC16" s="312" t="str">
        <f>IF(R16&gt;0,"○","☓")</f>
        <v>☓</v>
      </c>
    </row>
    <row r="17" spans="2:29" s="106" customFormat="1" x14ac:dyDescent="0.2">
      <c r="C17" s="301"/>
      <c r="D17" s="303">
        <v>43745</v>
      </c>
      <c r="E17" s="29" t="s">
        <v>79</v>
      </c>
      <c r="F17" s="29">
        <v>7259</v>
      </c>
      <c r="G17" s="54" t="s">
        <v>27</v>
      </c>
      <c r="H17" s="46">
        <v>3400</v>
      </c>
      <c r="I17" s="46">
        <v>200</v>
      </c>
      <c r="J17" s="47">
        <f t="shared" si="2"/>
        <v>680000</v>
      </c>
      <c r="K17" s="172" t="s">
        <v>69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304"/>
      <c r="S17" s="306"/>
      <c r="U17" s="295"/>
      <c r="V17" s="295"/>
      <c r="W17" s="315"/>
      <c r="AA17" s="306"/>
      <c r="AB17" s="306"/>
      <c r="AC17" s="313"/>
    </row>
    <row r="18" spans="2:29" s="106" customFormat="1" x14ac:dyDescent="0.2">
      <c r="B18" s="124" t="s">
        <v>197</v>
      </c>
      <c r="C18" s="300">
        <f>ROW()/2-1</f>
        <v>8</v>
      </c>
      <c r="D18" s="302">
        <v>43748</v>
      </c>
      <c r="E18" s="33" t="s">
        <v>78</v>
      </c>
      <c r="F18" s="33">
        <v>7186</v>
      </c>
      <c r="G18" s="55" t="s">
        <v>80</v>
      </c>
      <c r="H18" s="49">
        <v>410</v>
      </c>
      <c r="I18" s="33">
        <v>1800</v>
      </c>
      <c r="J18" s="33">
        <f t="shared" si="2"/>
        <v>738000</v>
      </c>
      <c r="K18" s="52" t="s">
        <v>83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304">
        <f>P18+P19</f>
        <v>-4757</v>
      </c>
      <c r="S18" s="305">
        <f>R18/(J18+J19)</f>
        <v>-3.2102847887704143E-3</v>
      </c>
      <c r="U18" s="307">
        <v>43767</v>
      </c>
      <c r="V18" s="295">
        <f>DATEDIF(D18,U18,"d")</f>
        <v>19</v>
      </c>
      <c r="W18" s="315" t="s">
        <v>705</v>
      </c>
      <c r="X18" s="225"/>
      <c r="AA18" s="308">
        <f>YEAR(U18)</f>
        <v>2019</v>
      </c>
      <c r="AB18" s="308">
        <f>MONTH(U18)</f>
        <v>10</v>
      </c>
      <c r="AC18" s="312" t="str">
        <f>IF(R18&gt;0,"○","☓")</f>
        <v>☓</v>
      </c>
    </row>
    <row r="19" spans="2:29" s="106" customFormat="1" x14ac:dyDescent="0.2">
      <c r="C19" s="301"/>
      <c r="D19" s="303">
        <v>43748</v>
      </c>
      <c r="E19" s="29" t="s">
        <v>79</v>
      </c>
      <c r="F19" s="29">
        <v>8309</v>
      </c>
      <c r="G19" s="54" t="s">
        <v>81</v>
      </c>
      <c r="H19" s="46">
        <v>3719</v>
      </c>
      <c r="I19" s="46">
        <v>200</v>
      </c>
      <c r="J19" s="47">
        <f t="shared" si="2"/>
        <v>743800</v>
      </c>
      <c r="K19" s="38" t="s">
        <v>83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304"/>
      <c r="S19" s="306"/>
      <c r="U19" s="295"/>
      <c r="V19" s="295"/>
      <c r="W19" s="315"/>
      <c r="X19" s="225"/>
      <c r="AA19" s="306"/>
      <c r="AB19" s="306"/>
      <c r="AC19" s="313"/>
    </row>
    <row r="20" spans="2:29" x14ac:dyDescent="0.2">
      <c r="B20" s="124" t="s">
        <v>197</v>
      </c>
      <c r="C20" s="300">
        <f>ROW()/2-1</f>
        <v>9</v>
      </c>
      <c r="D20" s="302">
        <v>43782</v>
      </c>
      <c r="E20" s="33" t="s">
        <v>78</v>
      </c>
      <c r="F20" s="33">
        <v>1820</v>
      </c>
      <c r="G20" s="55" t="s">
        <v>62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83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304">
        <f>P20+P21</f>
        <v>485995</v>
      </c>
      <c r="S20" s="305">
        <f>R20/(J20+J21)</f>
        <v>0.25451000559299347</v>
      </c>
      <c r="U20" s="307">
        <v>43789</v>
      </c>
      <c r="V20" s="295">
        <f>DATEDIF(D20,U20,"d")</f>
        <v>7</v>
      </c>
      <c r="W20" s="314" t="s">
        <v>219</v>
      </c>
      <c r="X20" s="225" t="s">
        <v>1347</v>
      </c>
      <c r="AA20" s="308">
        <f>YEAR(U20)</f>
        <v>2019</v>
      </c>
      <c r="AB20" s="308">
        <f>MONTH(U20)</f>
        <v>11</v>
      </c>
      <c r="AC20" s="308" t="str">
        <f>IF(R20&gt;0,"○","☓")</f>
        <v>○</v>
      </c>
    </row>
    <row r="21" spans="2:29" x14ac:dyDescent="0.2">
      <c r="B21" s="106"/>
      <c r="C21" s="301"/>
      <c r="D21" s="303">
        <v>43748</v>
      </c>
      <c r="E21" s="29" t="s">
        <v>79</v>
      </c>
      <c r="F21" s="29">
        <v>4508</v>
      </c>
      <c r="G21" s="54" t="s">
        <v>223</v>
      </c>
      <c r="H21" s="46">
        <v>1338.76</v>
      </c>
      <c r="I21" s="46">
        <v>700</v>
      </c>
      <c r="J21" s="47">
        <f t="shared" si="3"/>
        <v>937132</v>
      </c>
      <c r="K21" s="172" t="s">
        <v>69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304"/>
      <c r="S21" s="306"/>
      <c r="U21" s="295"/>
      <c r="V21" s="295"/>
      <c r="W21" s="295"/>
      <c r="X21" s="106" t="s">
        <v>595</v>
      </c>
      <c r="AA21" s="306"/>
      <c r="AB21" s="306"/>
      <c r="AC21" s="306"/>
    </row>
    <row r="22" spans="2:29" s="106" customFormat="1" x14ac:dyDescent="0.2">
      <c r="B22" s="124" t="s">
        <v>197</v>
      </c>
      <c r="C22" s="300">
        <f>ROW()/2-1</f>
        <v>10</v>
      </c>
      <c r="D22" s="302">
        <v>43782</v>
      </c>
      <c r="E22" s="33" t="s">
        <v>78</v>
      </c>
      <c r="F22" s="33">
        <v>8002</v>
      </c>
      <c r="G22" s="55" t="s">
        <v>29</v>
      </c>
      <c r="H22" s="49">
        <v>814</v>
      </c>
      <c r="I22" s="33">
        <v>1300</v>
      </c>
      <c r="J22" s="50">
        <f t="shared" si="3"/>
        <v>1058200</v>
      </c>
      <c r="K22" s="52" t="s">
        <v>83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304">
        <f>P22+P23</f>
        <v>60240.999999999913</v>
      </c>
      <c r="S22" s="305">
        <f>R22/(J22+J23)</f>
        <v>2.8847737807914758E-2</v>
      </c>
      <c r="U22" s="307">
        <v>43790</v>
      </c>
      <c r="V22" s="295">
        <f>DATEDIF(D22,U22,"d")</f>
        <v>8</v>
      </c>
      <c r="W22" s="314" t="s">
        <v>219</v>
      </c>
      <c r="X22" s="170"/>
      <c r="AA22" s="308">
        <f>YEAR(U22)</f>
        <v>2019</v>
      </c>
      <c r="AB22" s="308">
        <f>MONTH(U22)</f>
        <v>11</v>
      </c>
      <c r="AC22" s="308" t="str">
        <f>IF(R22&gt;0,"○","☓")</f>
        <v>○</v>
      </c>
    </row>
    <row r="23" spans="2:29" s="106" customFormat="1" x14ac:dyDescent="0.2">
      <c r="C23" s="301"/>
      <c r="D23" s="303">
        <v>43748</v>
      </c>
      <c r="E23" s="29" t="s">
        <v>79</v>
      </c>
      <c r="F23" s="29">
        <v>8601</v>
      </c>
      <c r="G23" s="54" t="s">
        <v>25</v>
      </c>
      <c r="H23" s="46">
        <v>515.02</v>
      </c>
      <c r="I23" s="46">
        <v>2000</v>
      </c>
      <c r="J23" s="47">
        <f t="shared" si="3"/>
        <v>1030040</v>
      </c>
      <c r="K23" s="172" t="s">
        <v>69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304"/>
      <c r="S23" s="306"/>
      <c r="U23" s="295"/>
      <c r="V23" s="295"/>
      <c r="W23" s="295"/>
      <c r="AA23" s="306"/>
      <c r="AB23" s="306"/>
      <c r="AC23" s="306"/>
    </row>
    <row r="24" spans="2:29" s="106" customFormat="1" x14ac:dyDescent="0.2">
      <c r="B24" s="124" t="s">
        <v>197</v>
      </c>
      <c r="C24" s="300">
        <f>ROW()/2-1</f>
        <v>11</v>
      </c>
      <c r="D24" s="302">
        <v>43783</v>
      </c>
      <c r="E24" s="33" t="s">
        <v>78</v>
      </c>
      <c r="F24" s="33">
        <v>3105</v>
      </c>
      <c r="G24" s="55" t="s">
        <v>50</v>
      </c>
      <c r="H24" s="49">
        <v>970</v>
      </c>
      <c r="I24" s="33">
        <v>1100</v>
      </c>
      <c r="J24" s="50">
        <f t="shared" si="3"/>
        <v>1067000</v>
      </c>
      <c r="K24" s="52" t="s">
        <v>83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304">
        <f>P24+P25</f>
        <v>-59214</v>
      </c>
      <c r="S24" s="305">
        <f>R24/(J24+J25)</f>
        <v>-2.7894290559638213E-2</v>
      </c>
      <c r="U24" s="307">
        <v>43798</v>
      </c>
      <c r="V24" s="295">
        <f>DATEDIF(D24,U24,"d")</f>
        <v>15</v>
      </c>
      <c r="W24" s="333" t="s">
        <v>202</v>
      </c>
      <c r="X24" s="170"/>
      <c r="AA24" s="308">
        <f>YEAR(U24)</f>
        <v>2019</v>
      </c>
      <c r="AB24" s="308">
        <f>MONTH(U24)</f>
        <v>11</v>
      </c>
      <c r="AC24" s="308" t="str">
        <f>IF(R24&gt;0,"○","☓")</f>
        <v>☓</v>
      </c>
    </row>
    <row r="25" spans="2:29" s="106" customFormat="1" x14ac:dyDescent="0.2">
      <c r="C25" s="301"/>
      <c r="D25" s="303">
        <v>43748</v>
      </c>
      <c r="E25" s="29" t="s">
        <v>79</v>
      </c>
      <c r="F25" s="29">
        <v>6301</v>
      </c>
      <c r="G25" s="54" t="s">
        <v>56</v>
      </c>
      <c r="H25" s="46">
        <v>2639.5</v>
      </c>
      <c r="I25" s="46">
        <v>400</v>
      </c>
      <c r="J25" s="47">
        <f t="shared" si="3"/>
        <v>1055800</v>
      </c>
      <c r="K25" s="38" t="s">
        <v>69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304"/>
      <c r="S25" s="306"/>
      <c r="U25" s="295"/>
      <c r="V25" s="295"/>
      <c r="W25" s="334"/>
      <c r="X25" s="170"/>
      <c r="AA25" s="306"/>
      <c r="AB25" s="306"/>
      <c r="AC25" s="306"/>
    </row>
    <row r="26" spans="2:29" s="106" customFormat="1" x14ac:dyDescent="0.2">
      <c r="B26" s="124" t="s">
        <v>197</v>
      </c>
      <c r="C26" s="300">
        <f>ROW()/2-1</f>
        <v>12</v>
      </c>
      <c r="D26" s="302">
        <v>43784</v>
      </c>
      <c r="E26" s="33" t="s">
        <v>78</v>
      </c>
      <c r="F26" s="33">
        <v>6770</v>
      </c>
      <c r="G26" s="55" t="s">
        <v>24</v>
      </c>
      <c r="H26" s="49">
        <v>2386</v>
      </c>
      <c r="I26" s="33">
        <v>400</v>
      </c>
      <c r="J26" s="50">
        <f t="shared" si="3"/>
        <v>954400</v>
      </c>
      <c r="K26" s="52" t="s">
        <v>711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304">
        <f>P26+P27</f>
        <v>-23558</v>
      </c>
      <c r="S26" s="305">
        <f>R26/(J26+J27)</f>
        <v>-1.2410704878305763E-2</v>
      </c>
      <c r="U26" s="307">
        <v>43802</v>
      </c>
      <c r="V26" s="295">
        <f>DATEDIF(D26,U26,"d")</f>
        <v>18</v>
      </c>
      <c r="W26" s="310" t="s">
        <v>705</v>
      </c>
      <c r="X26" s="170"/>
      <c r="AA26" s="308">
        <f>YEAR(U26)</f>
        <v>2019</v>
      </c>
      <c r="AB26" s="308">
        <f>MONTH(U26)</f>
        <v>12</v>
      </c>
      <c r="AC26" s="308" t="str">
        <f>IF(R26&gt;0,"○","☓")</f>
        <v>☓</v>
      </c>
    </row>
    <row r="27" spans="2:29" s="106" customFormat="1" x14ac:dyDescent="0.2">
      <c r="C27" s="301"/>
      <c r="D27" s="303">
        <v>43748</v>
      </c>
      <c r="E27" s="29" t="s">
        <v>79</v>
      </c>
      <c r="F27" s="29">
        <v>1911</v>
      </c>
      <c r="G27" s="54" t="s">
        <v>53</v>
      </c>
      <c r="H27" s="46">
        <v>1573</v>
      </c>
      <c r="I27" s="46">
        <v>600</v>
      </c>
      <c r="J27" s="47">
        <f t="shared" si="3"/>
        <v>943800</v>
      </c>
      <c r="K27" s="171" t="s">
        <v>84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304"/>
      <c r="S27" s="306"/>
      <c r="U27" s="295"/>
      <c r="V27" s="295"/>
      <c r="W27" s="311"/>
      <c r="X27" s="170"/>
      <c r="AA27" s="306"/>
      <c r="AB27" s="306"/>
      <c r="AC27" s="306"/>
    </row>
    <row r="28" spans="2:29" s="106" customFormat="1" x14ac:dyDescent="0.2">
      <c r="B28" s="124" t="s">
        <v>197</v>
      </c>
      <c r="C28" s="300">
        <v>13</v>
      </c>
      <c r="D28" s="302">
        <v>43789</v>
      </c>
      <c r="E28" s="33" t="s">
        <v>78</v>
      </c>
      <c r="F28" s="33">
        <v>4182</v>
      </c>
      <c r="G28" s="55" t="s">
        <v>48</v>
      </c>
      <c r="H28" s="49">
        <v>1627</v>
      </c>
      <c r="I28" s="33">
        <v>600</v>
      </c>
      <c r="J28" s="50">
        <v>976200</v>
      </c>
      <c r="K28" s="52" t="s">
        <v>83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304">
        <v>54150</v>
      </c>
      <c r="S28" s="305">
        <v>2.7799999999999998E-2</v>
      </c>
      <c r="U28" s="307">
        <v>43805</v>
      </c>
      <c r="V28" s="295">
        <v>15</v>
      </c>
      <c r="W28" s="314" t="s">
        <v>681</v>
      </c>
      <c r="X28" s="170"/>
      <c r="AA28" s="308">
        <f>YEAR(U28)</f>
        <v>2019</v>
      </c>
      <c r="AB28" s="308">
        <f>MONTH(U28)</f>
        <v>12</v>
      </c>
      <c r="AC28" s="308" t="str">
        <f>IF(R28&gt;0,"○","☓")</f>
        <v>○</v>
      </c>
    </row>
    <row r="29" spans="2:29" s="106" customFormat="1" x14ac:dyDescent="0.2">
      <c r="C29" s="301"/>
      <c r="D29" s="303">
        <v>43748</v>
      </c>
      <c r="E29" s="29" t="s">
        <v>79</v>
      </c>
      <c r="F29" s="29">
        <v>1824</v>
      </c>
      <c r="G29" s="54" t="s">
        <v>225</v>
      </c>
      <c r="H29" s="46">
        <v>973</v>
      </c>
      <c r="I29" s="46">
        <v>1000</v>
      </c>
      <c r="J29" s="47">
        <v>973000</v>
      </c>
      <c r="K29" s="145" t="s">
        <v>83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304"/>
      <c r="S29" s="306"/>
      <c r="U29" s="295"/>
      <c r="V29" s="295"/>
      <c r="W29" s="295"/>
      <c r="X29" s="170"/>
      <c r="AA29" s="306"/>
      <c r="AB29" s="306"/>
      <c r="AC29" s="306"/>
    </row>
    <row r="30" spans="2:29" s="106" customFormat="1" x14ac:dyDescent="0.2">
      <c r="B30" s="124" t="s">
        <v>197</v>
      </c>
      <c r="C30" s="300">
        <v>14</v>
      </c>
      <c r="D30" s="302">
        <v>43790</v>
      </c>
      <c r="E30" s="33" t="s">
        <v>78</v>
      </c>
      <c r="F30" s="33">
        <v>6995</v>
      </c>
      <c r="G30" s="55" t="s">
        <v>51</v>
      </c>
      <c r="H30" s="49">
        <v>2050</v>
      </c>
      <c r="I30" s="33">
        <v>500</v>
      </c>
      <c r="J30" s="50">
        <f t="shared" ref="J30:J47" si="5">H30*I30</f>
        <v>1025000</v>
      </c>
      <c r="K30" s="52" t="s">
        <v>83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304">
        <f>P30+P31</f>
        <v>33712.972602739726</v>
      </c>
      <c r="S30" s="305">
        <f>R30/(J30+J31)</f>
        <v>1.6402146834066229E-2</v>
      </c>
      <c r="U30" s="307">
        <v>43808</v>
      </c>
      <c r="V30" s="295">
        <f>IF(U30&gt;D30,DATEDIF(D30,U30,"d"),0)</f>
        <v>18</v>
      </c>
      <c r="W30" s="309" t="s">
        <v>706</v>
      </c>
      <c r="AA30" s="308">
        <f>YEAR(U30)</f>
        <v>2019</v>
      </c>
      <c r="AB30" s="308">
        <f>MONTH(U30)</f>
        <v>12</v>
      </c>
      <c r="AC30" s="308" t="str">
        <f>IF(R30&gt;0,"○","☓")</f>
        <v>○</v>
      </c>
    </row>
    <row r="31" spans="2:29" s="106" customFormat="1" x14ac:dyDescent="0.2">
      <c r="C31" s="301"/>
      <c r="D31" s="303">
        <v>43748</v>
      </c>
      <c r="E31" s="29" t="s">
        <v>79</v>
      </c>
      <c r="F31" s="29">
        <v>6472</v>
      </c>
      <c r="G31" s="54" t="s">
        <v>63</v>
      </c>
      <c r="H31" s="46">
        <v>322</v>
      </c>
      <c r="I31" s="46">
        <v>3200</v>
      </c>
      <c r="J31" s="47">
        <f t="shared" si="5"/>
        <v>1030400</v>
      </c>
      <c r="K31" s="172" t="s">
        <v>69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304"/>
      <c r="S31" s="306"/>
      <c r="U31" s="295"/>
      <c r="V31" s="295"/>
      <c r="W31" s="295"/>
      <c r="AA31" s="306"/>
      <c r="AB31" s="306"/>
      <c r="AC31" s="306"/>
    </row>
    <row r="32" spans="2:29" s="106" customFormat="1" x14ac:dyDescent="0.2">
      <c r="B32" s="124" t="s">
        <v>197</v>
      </c>
      <c r="C32" s="300">
        <v>15</v>
      </c>
      <c r="D32" s="302">
        <v>43791</v>
      </c>
      <c r="E32" s="33" t="s">
        <v>78</v>
      </c>
      <c r="F32" s="33">
        <v>8601</v>
      </c>
      <c r="G32" s="55" t="s">
        <v>25</v>
      </c>
      <c r="H32" s="49">
        <v>533.79999999999995</v>
      </c>
      <c r="I32" s="33">
        <v>2000</v>
      </c>
      <c r="J32" s="50">
        <f t="shared" si="5"/>
        <v>1067600</v>
      </c>
      <c r="K32" s="52" t="s">
        <v>83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304">
        <f>P32+P33</f>
        <v>-7387.9621917808836</v>
      </c>
      <c r="S32" s="305">
        <f>R32/(J32+J33)</f>
        <v>-3.4469872261972761E-3</v>
      </c>
      <c r="U32" s="307">
        <v>43808</v>
      </c>
      <c r="V32" s="295">
        <f>IF(U32&gt;D32,DATEDIF(D32,U32,"d"),0)</f>
        <v>17</v>
      </c>
      <c r="W32" s="309" t="s">
        <v>706</v>
      </c>
      <c r="AA32" s="308">
        <f>YEAR(U32)</f>
        <v>2019</v>
      </c>
      <c r="AB32" s="308">
        <f>MONTH(U32)</f>
        <v>12</v>
      </c>
      <c r="AC32" s="308" t="str">
        <f>IF(R32&gt;0,"○","☓")</f>
        <v>☓</v>
      </c>
    </row>
    <row r="33" spans="2:29" s="106" customFormat="1" x14ac:dyDescent="0.2">
      <c r="C33" s="301"/>
      <c r="D33" s="303">
        <v>43748</v>
      </c>
      <c r="E33" s="29" t="s">
        <v>79</v>
      </c>
      <c r="F33" s="29">
        <v>8308</v>
      </c>
      <c r="G33" s="54" t="s">
        <v>52</v>
      </c>
      <c r="H33" s="46">
        <v>467.7</v>
      </c>
      <c r="I33" s="46">
        <v>2300</v>
      </c>
      <c r="J33" s="47">
        <f t="shared" si="5"/>
        <v>1075710</v>
      </c>
      <c r="K33" s="172" t="s">
        <v>69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304"/>
      <c r="S33" s="306"/>
      <c r="U33" s="295"/>
      <c r="V33" s="295"/>
      <c r="W33" s="295"/>
      <c r="AA33" s="306"/>
      <c r="AB33" s="306"/>
      <c r="AC33" s="306"/>
    </row>
    <row r="34" spans="2:29" s="106" customFormat="1" x14ac:dyDescent="0.2">
      <c r="B34" s="124" t="s">
        <v>197</v>
      </c>
      <c r="C34" s="300">
        <v>16</v>
      </c>
      <c r="D34" s="302">
        <v>43802</v>
      </c>
      <c r="E34" s="33" t="s">
        <v>185</v>
      </c>
      <c r="F34" s="33">
        <v>3861</v>
      </c>
      <c r="G34" s="55" t="s">
        <v>37</v>
      </c>
      <c r="H34" s="49">
        <v>616</v>
      </c>
      <c r="I34" s="49">
        <v>1700</v>
      </c>
      <c r="J34" s="50">
        <f t="shared" si="5"/>
        <v>1047200</v>
      </c>
      <c r="K34" s="52" t="s">
        <v>83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304">
        <f>P34+P35</f>
        <v>29274.382465753424</v>
      </c>
      <c r="S34" s="305">
        <f>R34/(J34+J35)</f>
        <v>1.4002861602292846E-2</v>
      </c>
      <c r="U34" s="307">
        <v>43818</v>
      </c>
      <c r="V34" s="295">
        <f>IF(U34&gt;D34,DATEDIF(D34,U34,"d"),0)</f>
        <v>16</v>
      </c>
      <c r="W34" s="296" t="s">
        <v>706</v>
      </c>
      <c r="AA34" s="308">
        <f>YEAR(U34)</f>
        <v>2019</v>
      </c>
      <c r="AB34" s="308">
        <f>MONTH(U34)</f>
        <v>12</v>
      </c>
      <c r="AC34" s="308" t="str">
        <f>IF(R34&gt;0,"○","☓")</f>
        <v>○</v>
      </c>
    </row>
    <row r="35" spans="2:29" s="106" customFormat="1" x14ac:dyDescent="0.2">
      <c r="C35" s="301"/>
      <c r="D35" s="303">
        <v>43748</v>
      </c>
      <c r="E35" s="29" t="s">
        <v>187</v>
      </c>
      <c r="F35" s="29">
        <v>5703</v>
      </c>
      <c r="G35" s="54" t="s">
        <v>222</v>
      </c>
      <c r="H35" s="46">
        <v>222</v>
      </c>
      <c r="I35" s="46">
        <v>4700</v>
      </c>
      <c r="J35" s="47">
        <f t="shared" si="5"/>
        <v>1043400</v>
      </c>
      <c r="K35" s="145" t="s">
        <v>83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19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304"/>
      <c r="S35" s="306"/>
      <c r="U35" s="295"/>
      <c r="V35" s="295"/>
      <c r="W35" s="295"/>
      <c r="AA35" s="306"/>
      <c r="AB35" s="306"/>
      <c r="AC35" s="306"/>
    </row>
    <row r="36" spans="2:29" s="106" customFormat="1" x14ac:dyDescent="0.2">
      <c r="B36" s="124" t="s">
        <v>197</v>
      </c>
      <c r="C36" s="300">
        <v>17</v>
      </c>
      <c r="D36" s="302">
        <v>43808</v>
      </c>
      <c r="E36" s="33" t="s">
        <v>185</v>
      </c>
      <c r="F36" s="33">
        <v>5991</v>
      </c>
      <c r="G36" s="55" t="s">
        <v>1401</v>
      </c>
      <c r="H36" s="49">
        <v>1013</v>
      </c>
      <c r="I36" s="49">
        <v>900</v>
      </c>
      <c r="J36" s="50">
        <f t="shared" si="5"/>
        <v>911700</v>
      </c>
      <c r="K36" s="52" t="s">
        <v>83</v>
      </c>
      <c r="L36" s="49">
        <v>1023</v>
      </c>
      <c r="M36" s="33">
        <v>770</v>
      </c>
      <c r="N36" s="144">
        <f>IF(OR(K36="現物",J36=0),0,IF(E36="売",J36*Fee_Refer!$B$12/365*V36, J36*Fee_Refer!$B$11/365*#REF!))</f>
        <v>439.61424657534241</v>
      </c>
      <c r="O36" s="52">
        <v>0</v>
      </c>
      <c r="P36" s="147">
        <f>IF(L36 &gt;0,(H36-L36)*I36-M36-N36-O36,0)</f>
        <v>-10209.614246575342</v>
      </c>
      <c r="Q36" s="51">
        <f t="shared" si="0"/>
        <v>-1.119843615945524E-2</v>
      </c>
      <c r="R36" s="304">
        <f>P36+P37</f>
        <v>-25646.869041095888</v>
      </c>
      <c r="S36" s="305">
        <f>R36/(J36+J37)</f>
        <v>-1.376865251575449E-2</v>
      </c>
      <c r="U36" s="307">
        <v>43824</v>
      </c>
      <c r="V36" s="295">
        <f>IF(U36&gt;D36,DATEDIF(D36,U36,"d"),0)</f>
        <v>16</v>
      </c>
      <c r="W36" s="296" t="s">
        <v>706</v>
      </c>
      <c r="AA36" s="308">
        <f>YEAR(U36)</f>
        <v>2019</v>
      </c>
      <c r="AB36" s="308">
        <f>MONTH(U36)</f>
        <v>12</v>
      </c>
      <c r="AC36" s="308" t="str">
        <f>IF(R36&gt;0,"○","☓")</f>
        <v>☓</v>
      </c>
    </row>
    <row r="37" spans="2:29" s="106" customFormat="1" x14ac:dyDescent="0.2">
      <c r="B37" s="124"/>
      <c r="C37" s="301"/>
      <c r="D37" s="303">
        <v>43748</v>
      </c>
      <c r="E37" s="29" t="s">
        <v>187</v>
      </c>
      <c r="F37" s="29">
        <v>7267</v>
      </c>
      <c r="G37" s="54" t="s">
        <v>61</v>
      </c>
      <c r="H37" s="46">
        <v>3170</v>
      </c>
      <c r="I37" s="46">
        <v>300</v>
      </c>
      <c r="J37" s="47">
        <f t="shared" si="5"/>
        <v>951000</v>
      </c>
      <c r="K37" s="145" t="s">
        <v>83</v>
      </c>
      <c r="L37" s="41">
        <v>3125</v>
      </c>
      <c r="M37" s="31">
        <v>770</v>
      </c>
      <c r="N37" s="146">
        <f>IF(OR(K37="現物",J37=0),0,IF(E37="売",J37*Fee_Refer!$B$12/365*V37, J37*Fee_Refer!$B$11/365*V36))</f>
        <v>1167.2547945205479</v>
      </c>
      <c r="O37" s="280">
        <v>0</v>
      </c>
      <c r="P37" s="148">
        <f>IF(L37&gt;0,(L37-H37)*I37-M37-N37-O37,0)</f>
        <v>-15437.254794520548</v>
      </c>
      <c r="Q37" s="48">
        <f t="shared" si="0"/>
        <v>-1.6232654883828124E-2</v>
      </c>
      <c r="R37" s="304"/>
      <c r="S37" s="306"/>
      <c r="U37" s="295"/>
      <c r="V37" s="295"/>
      <c r="W37" s="295"/>
      <c r="AA37" s="306"/>
      <c r="AB37" s="306"/>
      <c r="AC37" s="306"/>
    </row>
    <row r="38" spans="2:29" s="106" customFormat="1" x14ac:dyDescent="0.2">
      <c r="B38" s="124" t="s">
        <v>197</v>
      </c>
      <c r="C38" s="300">
        <v>18</v>
      </c>
      <c r="D38" s="302">
        <v>43809</v>
      </c>
      <c r="E38" s="33" t="s">
        <v>185</v>
      </c>
      <c r="F38" s="33">
        <v>6471</v>
      </c>
      <c r="G38" s="55" t="s">
        <v>1447</v>
      </c>
      <c r="H38" s="49">
        <v>1067</v>
      </c>
      <c r="I38" s="49">
        <v>1000</v>
      </c>
      <c r="J38" s="50">
        <f t="shared" si="5"/>
        <v>1067000</v>
      </c>
      <c r="K38" s="52" t="s">
        <v>83</v>
      </c>
      <c r="L38" s="49">
        <v>1054</v>
      </c>
      <c r="M38" s="33">
        <v>770</v>
      </c>
      <c r="N38" s="144">
        <f>IF(OR(K38="現物",J38=0),0,IF(E38="売",J38*Fee_Refer!$B$12/365*V38, J38*Fee_Refer!$B$11/365*#REF!))</f>
        <v>546.65479452054797</v>
      </c>
      <c r="O38" s="52">
        <v>0</v>
      </c>
      <c r="P38" s="147">
        <f>IF(L38 &gt;0,(H38-L38)*I38-M38-N38-O38,0)</f>
        <v>11683.345205479452</v>
      </c>
      <c r="Q38" s="51">
        <f t="shared" si="0"/>
        <v>1.094971434440436E-2</v>
      </c>
      <c r="R38" s="304">
        <f>P38+P39</f>
        <v>-12105.526027397262</v>
      </c>
      <c r="S38" s="305">
        <f>R38/(J38+J39)</f>
        <v>-5.6174134697899126E-3</v>
      </c>
      <c r="U38" s="307">
        <v>43826</v>
      </c>
      <c r="V38" s="295">
        <f>IF(U38&gt;D38,DATEDIF(D38,U38,"d"),0)</f>
        <v>17</v>
      </c>
      <c r="W38" s="296" t="s">
        <v>706</v>
      </c>
      <c r="X38" s="278" t="s">
        <v>1449</v>
      </c>
      <c r="AA38" s="308">
        <f>YEAR(U38)</f>
        <v>2019</v>
      </c>
      <c r="AB38" s="308">
        <f>MONTH(U38)</f>
        <v>12</v>
      </c>
      <c r="AC38" s="308" t="str">
        <f>IF(R38&gt;0,"○","☓")</f>
        <v>☓</v>
      </c>
    </row>
    <row r="39" spans="2:29" s="106" customFormat="1" x14ac:dyDescent="0.2">
      <c r="B39" s="124"/>
      <c r="C39" s="301"/>
      <c r="D39" s="303">
        <v>43748</v>
      </c>
      <c r="E39" s="29" t="s">
        <v>187</v>
      </c>
      <c r="F39" s="29">
        <v>6473</v>
      </c>
      <c r="G39" s="54" t="s">
        <v>1448</v>
      </c>
      <c r="H39" s="46">
        <v>1360</v>
      </c>
      <c r="I39" s="46">
        <v>800</v>
      </c>
      <c r="J39" s="47">
        <f t="shared" si="5"/>
        <v>1088000</v>
      </c>
      <c r="K39" s="145" t="s">
        <v>83</v>
      </c>
      <c r="L39" s="41">
        <v>1333</v>
      </c>
      <c r="M39" s="31">
        <v>770</v>
      </c>
      <c r="N39" s="146">
        <f>IF(OR(K39="現物",J39=0),0,IF(E39="売",J39*Fee_Refer!$B$12/365*V39, J39*Fee_Refer!$B$11/365*V38))</f>
        <v>1418.8712328767124</v>
      </c>
      <c r="O39" s="281">
        <v>0</v>
      </c>
      <c r="P39" s="148">
        <f>IF(L39&gt;0,(L39-H39)*I39-M39-N39-O39,0)</f>
        <v>-23788.871232876714</v>
      </c>
      <c r="Q39" s="48">
        <f t="shared" si="0"/>
        <v>-2.1864771353746981E-2</v>
      </c>
      <c r="R39" s="304"/>
      <c r="S39" s="306"/>
      <c r="U39" s="295"/>
      <c r="V39" s="295"/>
      <c r="W39" s="295"/>
      <c r="AA39" s="306"/>
      <c r="AB39" s="306"/>
      <c r="AC39" s="306"/>
    </row>
    <row r="40" spans="2:29" s="106" customFormat="1" x14ac:dyDescent="0.2">
      <c r="B40" s="124" t="s">
        <v>197</v>
      </c>
      <c r="C40" s="300">
        <v>19</v>
      </c>
      <c r="D40" s="302">
        <v>43811</v>
      </c>
      <c r="E40" s="33" t="s">
        <v>185</v>
      </c>
      <c r="F40" s="33">
        <v>1860</v>
      </c>
      <c r="G40" s="55" t="s">
        <v>57</v>
      </c>
      <c r="H40" s="49">
        <v>730</v>
      </c>
      <c r="I40" s="49">
        <v>1400</v>
      </c>
      <c r="J40" s="50">
        <f t="shared" si="5"/>
        <v>1022000</v>
      </c>
      <c r="K40" s="52" t="s">
        <v>83</v>
      </c>
      <c r="L40" s="49">
        <v>733</v>
      </c>
      <c r="M40" s="33">
        <v>770</v>
      </c>
      <c r="N40" s="144">
        <f>IF(OR(K40="現物",J40=0),0,IF(E40="売",J40*Fee_Refer!$B$12/365*V40, J40*Fee_Refer!$B$11/365*#REF!))</f>
        <v>554.4</v>
      </c>
      <c r="O40" s="52">
        <v>0</v>
      </c>
      <c r="P40" s="147">
        <f>IF(L40 &gt;0,(H40-L40)*I40-M40-N40-O40,0)</f>
        <v>-5524.4</v>
      </c>
      <c r="Q40" s="51">
        <f t="shared" si="0"/>
        <v>-5.4054794520547941E-3</v>
      </c>
      <c r="R40" s="304">
        <f>P40+P41</f>
        <v>-63666.936986301371</v>
      </c>
      <c r="S40" s="305">
        <f>R40/(J40+J41)</f>
        <v>-3.158082191780822E-2</v>
      </c>
      <c r="U40" s="307">
        <v>43829</v>
      </c>
      <c r="V40" s="295">
        <f>IF(U40&gt;D40,DATEDIF(D40,U40,"d"),0)</f>
        <v>18</v>
      </c>
      <c r="W40" s="296" t="s">
        <v>706</v>
      </c>
      <c r="AA40" s="308">
        <f>YEAR(U40)</f>
        <v>2019</v>
      </c>
      <c r="AB40" s="308">
        <f>MONTH(U40)</f>
        <v>12</v>
      </c>
      <c r="AC40" s="308" t="str">
        <f>IF(R40&gt;0,"○","☓")</f>
        <v>☓</v>
      </c>
    </row>
    <row r="41" spans="2:29" s="106" customFormat="1" x14ac:dyDescent="0.2">
      <c r="B41" s="124"/>
      <c r="C41" s="301"/>
      <c r="D41" s="303">
        <v>43748</v>
      </c>
      <c r="E41" s="29" t="s">
        <v>187</v>
      </c>
      <c r="F41" s="29">
        <v>5110</v>
      </c>
      <c r="G41" s="54" t="s">
        <v>1450</v>
      </c>
      <c r="H41" s="46">
        <v>1420</v>
      </c>
      <c r="I41" s="46">
        <v>700</v>
      </c>
      <c r="J41" s="47">
        <f t="shared" si="5"/>
        <v>994000</v>
      </c>
      <c r="K41" s="145" t="s">
        <v>83</v>
      </c>
      <c r="L41" s="41">
        <v>1340</v>
      </c>
      <c r="M41" s="31">
        <v>770</v>
      </c>
      <c r="N41" s="146">
        <f>IF(OR(K41="現物",J41=0),0,IF(E41="売",J41*Fee_Refer!$B$12/365*V41, J41*Fee_Refer!$B$11/365*V40))</f>
        <v>1372.5369863013698</v>
      </c>
      <c r="O41" s="282">
        <v>0</v>
      </c>
      <c r="P41" s="148">
        <f>IF(L41&gt;0,(L41-H41)*I41-M41-N41-O41,0)</f>
        <v>-58142.536986301369</v>
      </c>
      <c r="Q41" s="48">
        <f t="shared" si="0"/>
        <v>-5.8493497974146248E-2</v>
      </c>
      <c r="R41" s="304"/>
      <c r="S41" s="306"/>
      <c r="U41" s="295"/>
      <c r="V41" s="295"/>
      <c r="W41" s="295"/>
      <c r="AA41" s="306"/>
      <c r="AB41" s="306"/>
      <c r="AC41" s="306"/>
    </row>
    <row r="42" spans="2:29" s="106" customFormat="1" x14ac:dyDescent="0.2">
      <c r="B42" s="124" t="s">
        <v>197</v>
      </c>
      <c r="C42" s="300">
        <v>20</v>
      </c>
      <c r="D42" s="302">
        <v>43847</v>
      </c>
      <c r="E42" s="33" t="s">
        <v>185</v>
      </c>
      <c r="F42" s="33">
        <v>8572</v>
      </c>
      <c r="G42" s="55" t="s">
        <v>3449</v>
      </c>
      <c r="H42" s="49">
        <v>513</v>
      </c>
      <c r="I42" s="49">
        <v>2000</v>
      </c>
      <c r="J42" s="50">
        <f t="shared" si="5"/>
        <v>1026000</v>
      </c>
      <c r="K42" s="52" t="s">
        <v>83</v>
      </c>
      <c r="L42" s="49">
        <v>501</v>
      </c>
      <c r="M42" s="33">
        <v>770</v>
      </c>
      <c r="N42" s="144">
        <f>IF(OR(K42="現物",J42=0),0,IF(E42="売",J42*Fee_Refer!$B$12/365*V42, J42*Fee_Refer!$B$11/365*#REF!))</f>
        <v>525.64931506849314</v>
      </c>
      <c r="O42" s="52">
        <v>0</v>
      </c>
      <c r="P42" s="147">
        <f>IF(L42 &gt;0,(H42-L42)*I42-M42-N42-O42,0)</f>
        <v>22704.350684931505</v>
      </c>
      <c r="Q42" s="51">
        <f t="shared" si="0"/>
        <v>2.2128996768939087E-2</v>
      </c>
      <c r="R42" s="304">
        <f>P42+P43</f>
        <v>46995.551780821916</v>
      </c>
      <c r="S42" s="305">
        <f>R42/(J42+J43)</f>
        <v>2.2895621056621806E-2</v>
      </c>
      <c r="U42" s="307">
        <v>43864</v>
      </c>
      <c r="V42" s="295">
        <f>IF(U42&gt;D42,DATEDIF(D42,U42,"d"),0)</f>
        <v>17</v>
      </c>
      <c r="W42" s="296" t="s">
        <v>706</v>
      </c>
      <c r="AA42" s="308">
        <f>YEAR(U42)</f>
        <v>2020</v>
      </c>
      <c r="AB42" s="308">
        <f>MONTH(U42)</f>
        <v>2</v>
      </c>
      <c r="AC42" s="308" t="str">
        <f>IF(R42&gt;0,"○","☓")</f>
        <v>○</v>
      </c>
    </row>
    <row r="43" spans="2:29" s="106" customFormat="1" x14ac:dyDescent="0.2">
      <c r="B43" s="124"/>
      <c r="C43" s="301"/>
      <c r="D43" s="303"/>
      <c r="E43" s="29" t="s">
        <v>187</v>
      </c>
      <c r="F43" s="29">
        <v>8804</v>
      </c>
      <c r="G43" s="54" t="s">
        <v>1155</v>
      </c>
      <c r="H43" s="46">
        <v>1711</v>
      </c>
      <c r="I43" s="46">
        <v>600</v>
      </c>
      <c r="J43" s="47">
        <f t="shared" si="5"/>
        <v>1026600</v>
      </c>
      <c r="K43" s="145" t="s">
        <v>83</v>
      </c>
      <c r="L43" s="41">
        <v>1755</v>
      </c>
      <c r="M43" s="31">
        <v>770</v>
      </c>
      <c r="N43" s="146">
        <f>IF(OR(K43="現物",J43=0),0,IF(E43="売",J43*Fee_Refer!$B$12/365*V43, J43*Fee_Refer!$B$11/365*V42))</f>
        <v>1338.7989041095891</v>
      </c>
      <c r="O43" s="284">
        <v>0</v>
      </c>
      <c r="P43" s="148">
        <f>IF(L43&gt;0,(L43-H43)*I43-M43-N43-O43,0)</f>
        <v>24291.20109589041</v>
      </c>
      <c r="Q43" s="48">
        <f t="shared" si="0"/>
        <v>2.3661797288028842E-2</v>
      </c>
      <c r="R43" s="304"/>
      <c r="S43" s="306"/>
      <c r="U43" s="295"/>
      <c r="V43" s="295"/>
      <c r="W43" s="295"/>
      <c r="X43" s="106" t="s">
        <v>3816</v>
      </c>
      <c r="AA43" s="306"/>
      <c r="AB43" s="306"/>
      <c r="AC43" s="306"/>
    </row>
    <row r="44" spans="2:29" s="106" customFormat="1" x14ac:dyDescent="0.2">
      <c r="B44" s="124" t="s">
        <v>197</v>
      </c>
      <c r="C44" s="300">
        <v>21</v>
      </c>
      <c r="D44" s="302">
        <v>43846</v>
      </c>
      <c r="E44" s="33" t="s">
        <v>185</v>
      </c>
      <c r="F44" s="33">
        <v>5333</v>
      </c>
      <c r="G44" s="55" t="s">
        <v>238</v>
      </c>
      <c r="H44" s="49">
        <v>1958</v>
      </c>
      <c r="I44" s="49">
        <v>500</v>
      </c>
      <c r="J44" s="50">
        <f t="shared" si="5"/>
        <v>979000</v>
      </c>
      <c r="K44" s="52" t="s">
        <v>83</v>
      </c>
      <c r="L44" s="49">
        <v>1827</v>
      </c>
      <c r="M44" s="33">
        <v>770</v>
      </c>
      <c r="N44" s="144">
        <f>IF(OR(K44="現物",J44=0),0,IF(E44="売",J44*Fee_Refer!$B$12/365*V44, J44*Fee_Refer!$B$11/365*#REF!))</f>
        <v>531.07397260273979</v>
      </c>
      <c r="O44" s="52">
        <v>0</v>
      </c>
      <c r="P44" s="147">
        <f>IF(L44 &gt;0,(H44-L44)*I44-M44-N44-O44,0)</f>
        <v>64198.926027397261</v>
      </c>
      <c r="Q44" s="51">
        <f t="shared" si="0"/>
        <v>6.5576022499895054E-2</v>
      </c>
      <c r="R44" s="304">
        <f>P44+P45</f>
        <v>18014.964383561644</v>
      </c>
      <c r="S44" s="305">
        <f>R44/(J44+J45)</f>
        <v>8.9939912049733627E-3</v>
      </c>
      <c r="U44" s="307">
        <v>43864</v>
      </c>
      <c r="V44" s="295">
        <f>IF(U44&gt;D44,DATEDIF(D44,U44,"d"),0)</f>
        <v>18</v>
      </c>
      <c r="W44" s="296" t="s">
        <v>706</v>
      </c>
      <c r="AA44" s="308">
        <f>YEAR(U44)</f>
        <v>2020</v>
      </c>
      <c r="AB44" s="308">
        <f>MONTH(U44)</f>
        <v>2</v>
      </c>
      <c r="AC44" s="308" t="str">
        <f>IF(R44&gt;0,"○","☓")</f>
        <v>○</v>
      </c>
    </row>
    <row r="45" spans="2:29" s="106" customFormat="1" x14ac:dyDescent="0.2">
      <c r="B45" s="124"/>
      <c r="C45" s="301"/>
      <c r="D45" s="303"/>
      <c r="E45" s="29" t="s">
        <v>187</v>
      </c>
      <c r="F45" s="29">
        <v>9810</v>
      </c>
      <c r="G45" s="54" t="s">
        <v>3448</v>
      </c>
      <c r="H45" s="46">
        <v>5120</v>
      </c>
      <c r="I45" s="46">
        <v>200</v>
      </c>
      <c r="J45" s="47">
        <f t="shared" si="5"/>
        <v>1024000</v>
      </c>
      <c r="K45" s="145" t="s">
        <v>83</v>
      </c>
      <c r="L45" s="41">
        <v>4900</v>
      </c>
      <c r="M45" s="31">
        <v>770</v>
      </c>
      <c r="N45" s="146">
        <f>IF(OR(K45="現物",J45=0),0,IF(E45="売",J45*Fee_Refer!$B$12/365*V45, J45*Fee_Refer!$B$11/365*V44))</f>
        <v>1413.9616438356165</v>
      </c>
      <c r="O45" s="284">
        <v>0</v>
      </c>
      <c r="P45" s="148">
        <f>IF(L45&gt;0,(L45-H45)*I45-M45-N45-O45,0)</f>
        <v>-46183.961643835617</v>
      </c>
      <c r="Q45" s="48">
        <f t="shared" si="0"/>
        <v>-4.5101525042808219E-2</v>
      </c>
      <c r="R45" s="304"/>
      <c r="S45" s="306"/>
      <c r="U45" s="295"/>
      <c r="V45" s="295"/>
      <c r="W45" s="295"/>
      <c r="AA45" s="306"/>
      <c r="AB45" s="306"/>
      <c r="AC45" s="306"/>
    </row>
    <row r="46" spans="2:29" s="106" customFormat="1" x14ac:dyDescent="0.2">
      <c r="B46" s="124" t="s">
        <v>197</v>
      </c>
      <c r="C46" s="300">
        <v>22</v>
      </c>
      <c r="D46" s="302">
        <v>43845</v>
      </c>
      <c r="E46" s="33" t="s">
        <v>185</v>
      </c>
      <c r="F46" s="33">
        <v>3105</v>
      </c>
      <c r="G46" s="55" t="s">
        <v>50</v>
      </c>
      <c r="H46" s="49">
        <v>1037</v>
      </c>
      <c r="I46" s="49">
        <v>1000</v>
      </c>
      <c r="J46" s="50">
        <f t="shared" si="5"/>
        <v>1037000</v>
      </c>
      <c r="K46" s="52" t="s">
        <v>83</v>
      </c>
      <c r="L46" s="49">
        <v>928</v>
      </c>
      <c r="M46" s="33">
        <v>770</v>
      </c>
      <c r="N46" s="144">
        <f>IF(OR(K46="現物",J46=0),0,IF(E46="売",J46*Fee_Refer!$B$12/365*V46, J46*Fee_Refer!$B$11/365*#REF!))</f>
        <v>593.78904109589041</v>
      </c>
      <c r="O46" s="52">
        <v>0</v>
      </c>
      <c r="P46" s="147">
        <f>IF(L46 &gt;0,(H46-L46)*I46-M46-N46-O46,0)</f>
        <v>107636.21095890411</v>
      </c>
      <c r="Q46" s="51">
        <f t="shared" si="0"/>
        <v>0.10379576755921321</v>
      </c>
      <c r="R46" s="304">
        <f>P46+P47</f>
        <v>26169.906301369861</v>
      </c>
      <c r="S46" s="305">
        <f>R46/(J46+J47)</f>
        <v>1.2681675858388187E-2</v>
      </c>
      <c r="U46" s="307">
        <v>43864</v>
      </c>
      <c r="V46" s="295">
        <f>IF(U46&gt;D46,DATEDIF(D46,U46,"d"),0)</f>
        <v>19</v>
      </c>
      <c r="W46" s="296" t="s">
        <v>706</v>
      </c>
      <c r="AA46" s="308">
        <f>YEAR(U46)</f>
        <v>2020</v>
      </c>
      <c r="AB46" s="308">
        <f>MONTH(U46)</f>
        <v>2</v>
      </c>
      <c r="AC46" s="308" t="str">
        <f>IF(R46&gt;0,"○","☓")</f>
        <v>○</v>
      </c>
    </row>
    <row r="47" spans="2:29" s="106" customFormat="1" x14ac:dyDescent="0.2">
      <c r="B47" s="124"/>
      <c r="C47" s="301"/>
      <c r="D47" s="303"/>
      <c r="E47" s="29" t="s">
        <v>187</v>
      </c>
      <c r="F47" s="29">
        <v>3116</v>
      </c>
      <c r="G47" s="54" t="s">
        <v>3828</v>
      </c>
      <c r="H47" s="46">
        <v>1711</v>
      </c>
      <c r="I47" s="46">
        <v>600</v>
      </c>
      <c r="J47" s="47">
        <f t="shared" si="5"/>
        <v>1026600</v>
      </c>
      <c r="K47" s="145" t="s">
        <v>83</v>
      </c>
      <c r="L47" s="41">
        <v>1579</v>
      </c>
      <c r="M47" s="31">
        <v>770</v>
      </c>
      <c r="N47" s="146">
        <f>IF(OR(K47="現物",J47=0),0,IF(E47="売",J47*Fee_Refer!$B$12/365*V47, J47*Fee_Refer!$B$11/365*V46))</f>
        <v>1496.3046575342466</v>
      </c>
      <c r="O47" s="293">
        <v>0</v>
      </c>
      <c r="P47" s="148">
        <f>IF(L47&gt;0,(L47-H47)*I47-M47-N47-O47,0)</f>
        <v>-81466.304657534245</v>
      </c>
      <c r="Q47" s="48">
        <f t="shared" si="0"/>
        <v>-7.9355449695630478E-2</v>
      </c>
      <c r="R47" s="304"/>
      <c r="S47" s="306"/>
      <c r="U47" s="295"/>
      <c r="V47" s="295"/>
      <c r="W47" s="295"/>
      <c r="AA47" s="306"/>
      <c r="AB47" s="306"/>
      <c r="AC47" s="306"/>
    </row>
  </sheetData>
  <autoFilter ref="B3:AC23"/>
  <mergeCells count="220">
    <mergeCell ref="D44:D45"/>
    <mergeCell ref="R44:R45"/>
    <mergeCell ref="S44:S45"/>
    <mergeCell ref="U44:U45"/>
    <mergeCell ref="V44:V45"/>
    <mergeCell ref="W44:W45"/>
    <mergeCell ref="AB38:AB39"/>
    <mergeCell ref="AC38:AC39"/>
    <mergeCell ref="C40:C41"/>
    <mergeCell ref="D40:D41"/>
    <mergeCell ref="R40:R41"/>
    <mergeCell ref="S40:S41"/>
    <mergeCell ref="U40:U41"/>
    <mergeCell ref="V40:V41"/>
    <mergeCell ref="W40:W41"/>
    <mergeCell ref="C38:C39"/>
    <mergeCell ref="D38:D39"/>
    <mergeCell ref="R38:R39"/>
    <mergeCell ref="S38:S39"/>
    <mergeCell ref="U38:U39"/>
    <mergeCell ref="V38:V39"/>
    <mergeCell ref="W38:W39"/>
    <mergeCell ref="AB40:AB41"/>
    <mergeCell ref="AC40:AC41"/>
    <mergeCell ref="AC36:AC37"/>
    <mergeCell ref="C36:C37"/>
    <mergeCell ref="D36:D37"/>
    <mergeCell ref="R36:R37"/>
    <mergeCell ref="S36:S37"/>
    <mergeCell ref="U36:U37"/>
    <mergeCell ref="V36:V37"/>
    <mergeCell ref="W36:W37"/>
    <mergeCell ref="AA36:AA37"/>
    <mergeCell ref="AB36:AB37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  <mergeCell ref="AA34:AA35"/>
    <mergeCell ref="AB34:AB35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C30:C31"/>
    <mergeCell ref="D30:D31"/>
    <mergeCell ref="R30:R31"/>
    <mergeCell ref="S30:S31"/>
    <mergeCell ref="U30:U31"/>
    <mergeCell ref="C26:C27"/>
    <mergeCell ref="D26:D27"/>
    <mergeCell ref="R26:R27"/>
    <mergeCell ref="S26:S27"/>
    <mergeCell ref="U26:U27"/>
    <mergeCell ref="V30:V31"/>
    <mergeCell ref="W30:W31"/>
    <mergeCell ref="C32:C33"/>
    <mergeCell ref="D32:D33"/>
    <mergeCell ref="R32:R33"/>
    <mergeCell ref="AA40:AA41"/>
    <mergeCell ref="AA28:AA29"/>
    <mergeCell ref="AA38:AA39"/>
    <mergeCell ref="AC42:AC43"/>
    <mergeCell ref="AA44:AA45"/>
    <mergeCell ref="AB44:AB45"/>
    <mergeCell ref="AC44:AC45"/>
    <mergeCell ref="AA46:AA47"/>
    <mergeCell ref="AB46:AB47"/>
    <mergeCell ref="AC46:AC47"/>
    <mergeCell ref="C46:C47"/>
    <mergeCell ref="D46:D47"/>
    <mergeCell ref="R46:R47"/>
    <mergeCell ref="S46:S47"/>
    <mergeCell ref="U46:U47"/>
    <mergeCell ref="V46:V47"/>
    <mergeCell ref="W46:W47"/>
    <mergeCell ref="AA42:AA43"/>
    <mergeCell ref="AB42:AB43"/>
    <mergeCell ref="C42:C43"/>
    <mergeCell ref="D42:D43"/>
    <mergeCell ref="R42:R43"/>
    <mergeCell ref="S42:S43"/>
    <mergeCell ref="U42:U43"/>
    <mergeCell ref="V42:V43"/>
    <mergeCell ref="W42:W43"/>
    <mergeCell ref="C44:C45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  <hyperlink ref="B36" display="Select"/>
    <hyperlink ref="B38" display="Select"/>
    <hyperlink ref="B40" display="Select"/>
    <hyperlink ref="B42" display="Select"/>
    <hyperlink ref="B44" display="Select"/>
    <hyperlink ref="B46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41" sqref="G41"/>
    </sheetView>
  </sheetViews>
  <sheetFormatPr defaultRowHeight="14.25" x14ac:dyDescent="0.2"/>
  <sheetData>
    <row r="27" spans="1:1" x14ac:dyDescent="0.2">
      <c r="A27" s="16" t="s">
        <v>40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E11" sqref="E11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704</v>
      </c>
    </row>
    <row r="2" spans="1:23" ht="59.25" customHeight="1" x14ac:dyDescent="0.2">
      <c r="A2" s="152" t="s">
        <v>682</v>
      </c>
      <c r="B2" s="153" t="s">
        <v>683</v>
      </c>
      <c r="C2" s="154" t="s">
        <v>690</v>
      </c>
      <c r="D2" s="153" t="s">
        <v>691</v>
      </c>
      <c r="E2" s="153" t="s">
        <v>692</v>
      </c>
      <c r="F2" s="154" t="s">
        <v>700</v>
      </c>
      <c r="G2" s="154" t="s">
        <v>701</v>
      </c>
      <c r="H2" s="154" t="s">
        <v>693</v>
      </c>
      <c r="I2" s="154" t="s">
        <v>694</v>
      </c>
      <c r="J2" s="154" t="s">
        <v>695</v>
      </c>
      <c r="K2" s="154" t="s">
        <v>702</v>
      </c>
      <c r="L2" s="154" t="s">
        <v>696</v>
      </c>
      <c r="M2" s="154" t="s">
        <v>684</v>
      </c>
      <c r="N2" s="154" t="s">
        <v>685</v>
      </c>
      <c r="O2" s="154" t="s">
        <v>686</v>
      </c>
      <c r="P2" s="154" t="s">
        <v>697</v>
      </c>
      <c r="Q2" s="155" t="s">
        <v>698</v>
      </c>
      <c r="R2" s="155" t="s">
        <v>687</v>
      </c>
      <c r="S2" s="156" t="s">
        <v>688</v>
      </c>
      <c r="T2" s="156" t="s">
        <v>689</v>
      </c>
      <c r="U2" s="156" t="s">
        <v>703</v>
      </c>
      <c r="V2" s="157" t="s">
        <v>699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-15227.939178082248</v>
      </c>
      <c r="E5" s="161">
        <f>IF(D5 &lt;&gt; 0,D5/C5, 0)</f>
        <v>-2.788281841357747E-3</v>
      </c>
      <c r="F5" s="160">
        <v>117137.35506849315</v>
      </c>
      <c r="G5" s="160">
        <v>-132365.29424657539</v>
      </c>
      <c r="H5" s="158">
        <v>8</v>
      </c>
      <c r="I5" s="158">
        <v>3</v>
      </c>
      <c r="J5" s="158">
        <v>5</v>
      </c>
      <c r="K5" s="162">
        <f>IF(H5&lt;&gt;0,I5/H5,0)</f>
        <v>0.375</v>
      </c>
      <c r="L5" s="163">
        <f t="shared" si="0"/>
        <v>39045.785022831049</v>
      </c>
      <c r="M5" s="164">
        <f t="shared" si="0"/>
        <v>-26473.058849315079</v>
      </c>
      <c r="N5" s="165">
        <v>16.875</v>
      </c>
      <c r="O5" s="165">
        <v>-63666.936986301371</v>
      </c>
      <c r="P5" s="166">
        <f>IF(C5&lt;&gt;0,O5/C5,0)</f>
        <v>-1.1657609228521259E-2</v>
      </c>
      <c r="Q5" s="167">
        <v>2</v>
      </c>
      <c r="R5" s="167">
        <v>3</v>
      </c>
      <c r="S5" s="167">
        <v>1</v>
      </c>
      <c r="T5" s="167">
        <v>0</v>
      </c>
      <c r="U5" s="167">
        <v>7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tabSelected="1" topLeftCell="A49" zoomScale="70" zoomScaleNormal="70" workbookViewId="0">
      <selection activeCell="Q86" sqref="Q86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1"/>
      <c r="C1" s="189"/>
      <c r="D1" s="241">
        <v>22</v>
      </c>
      <c r="E1" s="242" t="s">
        <v>1350</v>
      </c>
      <c r="F1" s="243">
        <v>22</v>
      </c>
      <c r="G1" s="188"/>
      <c r="H1" s="192"/>
      <c r="I1" s="136"/>
      <c r="J1" s="137"/>
      <c r="N1" s="173"/>
      <c r="O1" s="193"/>
      <c r="P1" s="135"/>
      <c r="Q1" s="214"/>
      <c r="R1" s="215"/>
      <c r="S1" s="10"/>
      <c r="T1" s="216"/>
      <c r="U1" s="135"/>
    </row>
    <row r="2" spans="1:31" ht="33" customHeight="1" thickBot="1" x14ac:dyDescent="0.25">
      <c r="A2" s="134"/>
      <c r="B2" s="68" t="s">
        <v>1243</v>
      </c>
      <c r="C2" s="60"/>
      <c r="D2" s="59" t="s">
        <v>41</v>
      </c>
      <c r="E2" s="61" t="s">
        <v>42</v>
      </c>
      <c r="F2" s="62" t="s">
        <v>71</v>
      </c>
      <c r="G2" s="62" t="s">
        <v>72</v>
      </c>
      <c r="H2" s="60" t="s">
        <v>21</v>
      </c>
      <c r="I2" s="60" t="s">
        <v>73</v>
      </c>
      <c r="J2" s="62" t="s">
        <v>74</v>
      </c>
      <c r="K2" s="63" t="s">
        <v>95</v>
      </c>
      <c r="L2" s="60" t="s">
        <v>75</v>
      </c>
      <c r="M2" s="63" t="s">
        <v>89</v>
      </c>
      <c r="N2" s="60" t="s">
        <v>182</v>
      </c>
      <c r="O2" s="60" t="s">
        <v>76</v>
      </c>
      <c r="P2" s="63" t="s">
        <v>91</v>
      </c>
      <c r="Q2" s="66" t="s">
        <v>92</v>
      </c>
      <c r="R2" s="66" t="s">
        <v>1244</v>
      </c>
      <c r="S2" s="10"/>
      <c r="T2" s="10"/>
      <c r="U2" s="336" t="s">
        <v>1386</v>
      </c>
      <c r="V2" s="337"/>
      <c r="W2" s="338"/>
      <c r="X2" s="279" t="s">
        <v>1387</v>
      </c>
      <c r="Y2" s="279" t="s">
        <v>1388</v>
      </c>
      <c r="Z2" s="279" t="s">
        <v>1389</v>
      </c>
    </row>
    <row r="3" spans="1:31" ht="22.5" customHeight="1" x14ac:dyDescent="0.2">
      <c r="A3" s="134"/>
      <c r="B3" s="232">
        <v>43845</v>
      </c>
      <c r="C3" s="36" t="s">
        <v>78</v>
      </c>
      <c r="D3" s="36">
        <v>3105</v>
      </c>
      <c r="E3" s="230" t="s">
        <v>4138</v>
      </c>
      <c r="F3" s="233">
        <v>1037</v>
      </c>
      <c r="G3" s="233">
        <v>1000</v>
      </c>
      <c r="H3" s="234">
        <f>F3*G3</f>
        <v>1037000</v>
      </c>
      <c r="I3" s="230" t="s">
        <v>4135</v>
      </c>
      <c r="J3" s="233">
        <v>928</v>
      </c>
      <c r="K3" s="36">
        <v>770</v>
      </c>
      <c r="L3" s="235">
        <f>IF(OR(I3="現物",H3=0),0,IF(C3="売",H3*Fee_Refer!$B$12/365*T3, H3*Fee_Refer!$B$11/365*#REF!))</f>
        <v>0</v>
      </c>
      <c r="M3" s="230">
        <v>92</v>
      </c>
      <c r="N3" s="236">
        <v>107636.21095890411</v>
      </c>
      <c r="O3" s="237">
        <v>0.10379576755921321</v>
      </c>
      <c r="P3" s="335">
        <v>26169.906301369861</v>
      </c>
      <c r="Q3" s="305">
        <v>1.2681675858388187E-2</v>
      </c>
      <c r="R3" s="304">
        <v>19</v>
      </c>
      <c r="S3" s="10"/>
      <c r="T3" s="10"/>
      <c r="U3" s="339" t="s">
        <v>4136</v>
      </c>
      <c r="V3" s="340"/>
      <c r="W3" s="341"/>
      <c r="X3" s="345">
        <v>2.0589901140039601</v>
      </c>
      <c r="Y3" s="345">
        <v>0.88708737890063405</v>
      </c>
      <c r="Z3" s="345">
        <v>8.8739489717373707E-2</v>
      </c>
    </row>
    <row r="4" spans="1:31" ht="22.5" customHeight="1" x14ac:dyDescent="0.2">
      <c r="A4" s="134"/>
      <c r="B4" s="223">
        <v>43864</v>
      </c>
      <c r="C4" s="222" t="s">
        <v>79</v>
      </c>
      <c r="D4" s="222">
        <v>3116</v>
      </c>
      <c r="E4" s="231" t="s">
        <v>4139</v>
      </c>
      <c r="F4" s="238">
        <v>1711</v>
      </c>
      <c r="G4" s="238">
        <v>600</v>
      </c>
      <c r="H4" s="239">
        <f>F4*G4</f>
        <v>1026600</v>
      </c>
      <c r="I4" s="231" t="s">
        <v>4135</v>
      </c>
      <c r="J4" s="240">
        <v>1579</v>
      </c>
      <c r="K4" s="31">
        <v>770</v>
      </c>
      <c r="L4" s="146">
        <f>IF(OR(I4="現物",H4=0),0,IF(C4="売",H4*Fee_Refer!$B$12/365*T4, H4*Fee_Refer!$B$11/365*T3))</f>
        <v>0</v>
      </c>
      <c r="M4" s="222">
        <v>408</v>
      </c>
      <c r="N4" s="220">
        <v>-81466.304657534245</v>
      </c>
      <c r="O4" s="221">
        <v>-7.9355449695630478E-2</v>
      </c>
      <c r="P4" s="335"/>
      <c r="Q4" s="305"/>
      <c r="R4" s="304"/>
      <c r="S4" s="10"/>
      <c r="T4" s="10"/>
      <c r="U4" s="342"/>
      <c r="V4" s="343"/>
      <c r="W4" s="344"/>
      <c r="X4" s="345"/>
      <c r="Y4" s="345"/>
      <c r="Z4" s="345"/>
    </row>
    <row r="5" spans="1:31" ht="22.5" customHeight="1" thickBot="1" x14ac:dyDescent="0.25">
      <c r="A5" s="134"/>
      <c r="B5" s="191"/>
      <c r="C5" s="189"/>
      <c r="D5" s="190"/>
      <c r="E5" s="188"/>
      <c r="F5" s="188"/>
      <c r="G5" s="188"/>
      <c r="H5" s="192"/>
      <c r="I5" s="136"/>
      <c r="J5" s="137"/>
      <c r="N5" s="173"/>
      <c r="O5" s="193"/>
      <c r="P5" s="135"/>
      <c r="Q5" s="214"/>
    </row>
    <row r="6" spans="1:31" x14ac:dyDescent="0.2">
      <c r="A6" s="204" t="s">
        <v>1349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4137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4" t="s">
        <v>1351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4" t="s">
        <v>1236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18" t="s">
        <v>1451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4" t="s">
        <v>1224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5">
        <v>0.6154037997873042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4" t="s">
        <v>1225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5">
        <v>0.5379392017993696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4" t="s">
        <v>1352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6">
        <f>B3</f>
        <v>43845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6">
        <f>B3</f>
        <v>43845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7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28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29">
        <f>B4</f>
        <v>43864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29">
        <f>B4</f>
        <v>43864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5" t="s">
        <v>1353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4" t="s">
        <v>1348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0.55741127348643005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4" t="s">
        <v>1224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1086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4" t="s">
        <v>1225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752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7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675</v>
      </c>
      <c r="B81" s="106" t="s">
        <v>4140</v>
      </c>
      <c r="C81" s="106" t="s">
        <v>4141</v>
      </c>
      <c r="D81" s="106" t="s">
        <v>4142</v>
      </c>
      <c r="E81" s="106" t="s">
        <v>4143</v>
      </c>
      <c r="F81" s="106" t="s">
        <v>676</v>
      </c>
      <c r="G81" s="106" t="s">
        <v>677</v>
      </c>
      <c r="H81" s="106" t="s">
        <v>678</v>
      </c>
      <c r="I81" s="106" t="s">
        <v>679</v>
      </c>
      <c r="J81" s="106" t="s">
        <v>680</v>
      </c>
      <c r="K81" s="106" t="s">
        <v>32</v>
      </c>
      <c r="L81" s="106" t="s">
        <v>34</v>
      </c>
      <c r="M81" s="106" t="s">
        <v>33</v>
      </c>
      <c r="N81" s="106" t="s">
        <v>35</v>
      </c>
      <c r="P81" s="106" t="s">
        <v>198</v>
      </c>
      <c r="Q81" s="106" t="s">
        <v>199</v>
      </c>
      <c r="R81" s="106" t="s">
        <v>200</v>
      </c>
      <c r="S81" s="106" t="s">
        <v>201</v>
      </c>
      <c r="U81" s="106" t="s">
        <v>1245</v>
      </c>
      <c r="V81" s="106" t="s">
        <v>1246</v>
      </c>
      <c r="W81" s="106" t="s">
        <v>1247</v>
      </c>
      <c r="X81" s="106" t="s">
        <v>1248</v>
      </c>
      <c r="Y81" s="106" t="s">
        <v>675</v>
      </c>
      <c r="AA81" s="106" t="s">
        <v>4144</v>
      </c>
      <c r="AB81" s="106" t="s">
        <v>4145</v>
      </c>
    </row>
    <row r="82" spans="1:28" x14ac:dyDescent="0.2">
      <c r="A82" s="14">
        <v>43865</v>
      </c>
      <c r="B82" s="106">
        <v>940</v>
      </c>
      <c r="C82" s="106">
        <v>964</v>
      </c>
      <c r="D82" s="106">
        <v>1630</v>
      </c>
      <c r="E82" s="106">
        <v>1645</v>
      </c>
      <c r="F82" s="106">
        <v>0.58601823708206602</v>
      </c>
      <c r="G82" s="106">
        <v>0.58467060158130801</v>
      </c>
      <c r="H82" s="106">
        <v>1.51864238238288E-2</v>
      </c>
      <c r="I82" s="106">
        <v>8.8739489717373707E-2</v>
      </c>
      <c r="J82" s="106">
        <v>0.23</v>
      </c>
      <c r="K82" s="106">
        <v>0.76156095660852896</v>
      </c>
      <c r="L82" s="106">
        <v>0.28524889756518301</v>
      </c>
      <c r="M82" s="106">
        <v>0.92326129368933496</v>
      </c>
      <c r="N82" s="106">
        <v>0.249517093748229</v>
      </c>
      <c r="P82" s="106">
        <v>0.59985702540513686</v>
      </c>
      <c r="Q82" s="106">
        <v>0.56948417775747917</v>
      </c>
      <c r="R82" s="106">
        <v>0.61504344922896559</v>
      </c>
      <c r="S82" s="106">
        <v>0.55429775393365044</v>
      </c>
      <c r="U82" s="106">
        <v>72230</v>
      </c>
      <c r="V82" s="106">
        <v>-40370</v>
      </c>
      <c r="W82" s="106">
        <v>31860</v>
      </c>
      <c r="X82" s="106">
        <v>1.543903857336693</v>
      </c>
      <c r="Y82" s="14">
        <v>43865</v>
      </c>
      <c r="AA82" s="106">
        <v>964</v>
      </c>
      <c r="AB82" s="106">
        <v>916.94154488517745</v>
      </c>
    </row>
    <row r="83" spans="1:28" x14ac:dyDescent="0.2">
      <c r="A83" s="14">
        <v>43864</v>
      </c>
      <c r="B83" s="106">
        <v>928</v>
      </c>
      <c r="C83" s="106">
        <v>946</v>
      </c>
      <c r="D83" s="106">
        <v>1579</v>
      </c>
      <c r="E83" s="106">
        <v>1639</v>
      </c>
      <c r="F83" s="106">
        <v>0.577181208053691</v>
      </c>
      <c r="G83" s="106">
        <v>0.58439920474944296</v>
      </c>
      <c r="H83" s="106">
        <v>1.53410085174264E-2</v>
      </c>
      <c r="I83" s="106">
        <v>-0.470503401882155</v>
      </c>
      <c r="J83" s="106">
        <v>-1.25</v>
      </c>
      <c r="K83" s="106">
        <v>0.75085105296906096</v>
      </c>
      <c r="L83" s="106">
        <v>0.30704919310971901</v>
      </c>
      <c r="M83" s="106">
        <v>0.92269199730427598</v>
      </c>
      <c r="N83" s="106">
        <v>0.173544610738639</v>
      </c>
      <c r="P83" s="106">
        <v>0.59974021326686933</v>
      </c>
      <c r="Q83" s="106">
        <v>0.56905819623201659</v>
      </c>
      <c r="R83" s="106">
        <v>0.61508122178429581</v>
      </c>
      <c r="S83" s="106">
        <v>0.55371718771459011</v>
      </c>
      <c r="U83" s="106">
        <v>90230</v>
      </c>
      <c r="V83" s="106">
        <v>-43970</v>
      </c>
      <c r="W83" s="106">
        <v>46260</v>
      </c>
      <c r="X83" s="106">
        <v>2.2417135103702268</v>
      </c>
      <c r="Y83" s="14">
        <v>43864</v>
      </c>
      <c r="AA83" s="106">
        <v>946</v>
      </c>
      <c r="AB83" s="106">
        <v>913.5970772442588</v>
      </c>
    </row>
    <row r="84" spans="1:28" x14ac:dyDescent="0.2">
      <c r="A84" s="14">
        <v>43861</v>
      </c>
      <c r="B84" s="106">
        <v>950</v>
      </c>
      <c r="C84" s="106">
        <v>958</v>
      </c>
      <c r="D84" s="106">
        <v>1580</v>
      </c>
      <c r="E84" s="106">
        <v>1602</v>
      </c>
      <c r="F84" s="106">
        <v>0.59800249687890095</v>
      </c>
      <c r="G84" s="106">
        <v>0.58413215711114597</v>
      </c>
      <c r="H84" s="106">
        <v>1.5635821338079101E-2</v>
      </c>
      <c r="I84" s="106">
        <v>0.88708737890063405</v>
      </c>
      <c r="J84" s="106">
        <v>2.3199999999999998</v>
      </c>
      <c r="K84" s="106">
        <v>0.76639085790049899</v>
      </c>
      <c r="L84" s="106">
        <v>0.64673000280870596</v>
      </c>
      <c r="M84" s="106">
        <v>0.922624592700935</v>
      </c>
      <c r="N84" s="106">
        <v>0.159697600288391</v>
      </c>
      <c r="P84" s="106">
        <v>0.59976797844922503</v>
      </c>
      <c r="Q84" s="106">
        <v>0.56849633577306691</v>
      </c>
      <c r="R84" s="106">
        <v>0.6154037997873042</v>
      </c>
      <c r="S84" s="106">
        <v>0.55286051443498774</v>
      </c>
      <c r="U84" s="106">
        <v>78230</v>
      </c>
      <c r="V84" s="106">
        <v>-66170</v>
      </c>
      <c r="W84" s="106">
        <v>12060</v>
      </c>
      <c r="X84" s="106">
        <v>0.58441558441558439</v>
      </c>
      <c r="Y84" s="14">
        <v>43861</v>
      </c>
      <c r="AA84" s="106">
        <v>958</v>
      </c>
      <c r="AB84" s="106">
        <v>892.97286012526092</v>
      </c>
    </row>
    <row r="85" spans="1:28" x14ac:dyDescent="0.2">
      <c r="A85" s="14">
        <v>43860</v>
      </c>
      <c r="B85" s="106">
        <v>975</v>
      </c>
      <c r="C85" s="106">
        <v>955</v>
      </c>
      <c r="D85" s="106">
        <v>1614</v>
      </c>
      <c r="E85" s="106">
        <v>1592</v>
      </c>
      <c r="F85" s="106">
        <v>0.59987437185929604</v>
      </c>
      <c r="G85" s="106">
        <v>0.58368713515729598</v>
      </c>
      <c r="H85" s="106">
        <v>1.5709519197752202E-2</v>
      </c>
      <c r="I85" s="106">
        <v>1.0304094287186401</v>
      </c>
      <c r="J85" s="106">
        <v>2.7</v>
      </c>
      <c r="K85" s="106">
        <v>0.78305679417694196</v>
      </c>
      <c r="L85" s="106">
        <v>0.34732013756313901</v>
      </c>
      <c r="M85" s="106">
        <v>0.92251883650806499</v>
      </c>
      <c r="N85" s="106">
        <v>0.16116073578715101</v>
      </c>
      <c r="P85" s="106">
        <v>0.59939665435504819</v>
      </c>
      <c r="Q85" s="106">
        <v>0.56797761595954377</v>
      </c>
      <c r="R85" s="106">
        <v>0.61510617355280039</v>
      </c>
      <c r="S85" s="106">
        <v>0.55226809676179156</v>
      </c>
      <c r="U85" s="106">
        <v>81230</v>
      </c>
      <c r="V85" s="106">
        <v>-72170</v>
      </c>
      <c r="W85" s="106">
        <v>9060</v>
      </c>
      <c r="X85" s="106">
        <v>0.43903857336693153</v>
      </c>
      <c r="Y85" s="14">
        <v>43860</v>
      </c>
      <c r="AA85" s="106">
        <v>955</v>
      </c>
      <c r="AB85" s="106">
        <v>887.39874739039669</v>
      </c>
    </row>
    <row r="86" spans="1:28" x14ac:dyDescent="0.2">
      <c r="A86" s="14">
        <v>43859</v>
      </c>
      <c r="B86" s="106">
        <v>973</v>
      </c>
      <c r="C86" s="106">
        <v>976</v>
      </c>
      <c r="D86" s="106">
        <v>1620</v>
      </c>
      <c r="E86" s="106">
        <v>1621</v>
      </c>
      <c r="F86" s="106">
        <v>0.60209747069709996</v>
      </c>
      <c r="G86" s="106">
        <v>0.58310428557924898</v>
      </c>
      <c r="H86" s="106">
        <v>1.5907807954841199E-2</v>
      </c>
      <c r="I86" s="106">
        <v>1.19395363407509</v>
      </c>
      <c r="J86" s="106">
        <v>3.15</v>
      </c>
      <c r="K86" s="106">
        <v>0.80596195176773799</v>
      </c>
      <c r="L86" s="106">
        <v>0.19425980874745299</v>
      </c>
      <c r="M86" s="106">
        <v>0.92273676699631901</v>
      </c>
      <c r="N86" s="106">
        <v>0.150639904475384</v>
      </c>
      <c r="P86" s="106">
        <v>0.59901209353409013</v>
      </c>
      <c r="Q86" s="106">
        <v>0.56719647762440784</v>
      </c>
      <c r="R86" s="106">
        <v>0.61491990148893139</v>
      </c>
      <c r="S86" s="106">
        <v>0.55128866966956658</v>
      </c>
      <c r="U86" s="106">
        <v>60230</v>
      </c>
      <c r="V86" s="106">
        <v>-54770</v>
      </c>
      <c r="W86" s="106">
        <v>5460</v>
      </c>
      <c r="X86" s="106">
        <v>0.26458616010854813</v>
      </c>
      <c r="Y86" s="14">
        <v>43859</v>
      </c>
      <c r="AA86" s="106">
        <v>976</v>
      </c>
      <c r="AB86" s="106">
        <v>903.56367432150307</v>
      </c>
    </row>
    <row r="87" spans="1:28" x14ac:dyDescent="0.2">
      <c r="A87" s="14">
        <v>43858</v>
      </c>
      <c r="B87" s="106">
        <v>980</v>
      </c>
      <c r="C87" s="106">
        <v>966</v>
      </c>
      <c r="D87" s="106">
        <v>1625</v>
      </c>
      <c r="E87" s="106">
        <v>1616</v>
      </c>
      <c r="F87" s="106">
        <v>0.59777227722772197</v>
      </c>
      <c r="G87" s="106">
        <v>0.58246176404722305</v>
      </c>
      <c r="H87" s="106">
        <v>1.60997205920731E-2</v>
      </c>
      <c r="I87" s="106">
        <v>0.95098005539536401</v>
      </c>
      <c r="J87" s="106">
        <v>2.56</v>
      </c>
      <c r="K87" s="106">
        <v>0.82018430215778304</v>
      </c>
      <c r="L87" s="106">
        <v>0.17925657212750901</v>
      </c>
      <c r="M87" s="106">
        <v>0.92299128957165699</v>
      </c>
      <c r="N87" s="106">
        <v>0.123341390378439</v>
      </c>
      <c r="P87" s="106">
        <v>0.59856148463929615</v>
      </c>
      <c r="Q87" s="106">
        <v>0.56636204345514995</v>
      </c>
      <c r="R87" s="106">
        <v>0.61466120523136925</v>
      </c>
      <c r="S87" s="106">
        <v>0.55026232286307686</v>
      </c>
      <c r="U87" s="106">
        <v>70230</v>
      </c>
      <c r="V87" s="106">
        <v>-57770</v>
      </c>
      <c r="W87" s="106">
        <v>12460</v>
      </c>
      <c r="X87" s="106">
        <v>0.60379918588873804</v>
      </c>
      <c r="Y87" s="14">
        <v>43858</v>
      </c>
      <c r="AA87" s="106">
        <v>966</v>
      </c>
      <c r="AB87" s="106">
        <v>900.77661795407096</v>
      </c>
    </row>
    <row r="88" spans="1:28" x14ac:dyDescent="0.2">
      <c r="A88" s="14">
        <v>43857</v>
      </c>
      <c r="B88" s="106">
        <v>993</v>
      </c>
      <c r="C88" s="106">
        <v>988</v>
      </c>
      <c r="D88" s="106">
        <v>1641</v>
      </c>
      <c r="E88" s="106">
        <v>1642</v>
      </c>
      <c r="F88" s="106">
        <v>0.60170523751522498</v>
      </c>
      <c r="G88" s="106">
        <v>0.58195167773260603</v>
      </c>
      <c r="H88" s="106">
        <v>1.6212203805625599E-2</v>
      </c>
      <c r="I88" s="106">
        <v>1.2184376670471</v>
      </c>
      <c r="J88" s="106">
        <v>3.28</v>
      </c>
      <c r="K88" s="106">
        <v>0.84070512190965896</v>
      </c>
      <c r="L88" s="106">
        <v>0.22539656749331699</v>
      </c>
      <c r="M88" s="106">
        <v>0.92311209429545804</v>
      </c>
      <c r="N88" s="106">
        <v>0.127773410178116</v>
      </c>
      <c r="P88" s="106">
        <v>0.59816388153823163</v>
      </c>
      <c r="Q88" s="106">
        <v>0.56573947392698043</v>
      </c>
      <c r="R88" s="106">
        <v>0.61437608534385724</v>
      </c>
      <c r="S88" s="106">
        <v>0.54952727012135483</v>
      </c>
      <c r="U88" s="106">
        <v>48230</v>
      </c>
      <c r="V88" s="106">
        <v>-42170</v>
      </c>
      <c r="W88" s="106">
        <v>6060</v>
      </c>
      <c r="X88" s="106">
        <v>0.29366156231827878</v>
      </c>
      <c r="Y88" s="14">
        <v>43857</v>
      </c>
      <c r="AA88" s="106">
        <v>988</v>
      </c>
      <c r="AB88" s="106">
        <v>915.26931106471818</v>
      </c>
    </row>
    <row r="89" spans="1:28" x14ac:dyDescent="0.2">
      <c r="A89" s="14">
        <v>43854</v>
      </c>
      <c r="B89" s="106">
        <v>1007</v>
      </c>
      <c r="C89" s="106">
        <v>1011</v>
      </c>
      <c r="D89" s="106">
        <v>1695</v>
      </c>
      <c r="E89" s="106">
        <v>1679</v>
      </c>
      <c r="F89" s="106">
        <v>0.60214413341274498</v>
      </c>
      <c r="G89" s="106">
        <v>0.58145455710334304</v>
      </c>
      <c r="H89" s="106">
        <v>1.6170444897385901E-2</v>
      </c>
      <c r="I89" s="106">
        <v>1.2794685885696999</v>
      </c>
      <c r="J89" s="106">
        <v>3.44</v>
      </c>
      <c r="K89" s="106">
        <v>0.86015354194594196</v>
      </c>
      <c r="L89" s="106">
        <v>0.213044223666499</v>
      </c>
      <c r="M89" s="106">
        <v>0.923311124894028</v>
      </c>
      <c r="N89" s="106">
        <v>0.14609093907856699</v>
      </c>
      <c r="P89" s="106">
        <v>0.59762500200072899</v>
      </c>
      <c r="Q89" s="106">
        <v>0.56528411220595709</v>
      </c>
      <c r="R89" s="106">
        <v>0.61379544689811483</v>
      </c>
      <c r="S89" s="106">
        <v>0.54911366730857125</v>
      </c>
      <c r="U89" s="106">
        <v>25230</v>
      </c>
      <c r="V89" s="106">
        <v>-19970</v>
      </c>
      <c r="W89" s="106">
        <v>5260</v>
      </c>
      <c r="X89" s="106">
        <v>0.2548943593719713</v>
      </c>
      <c r="Y89" s="14">
        <v>43854</v>
      </c>
      <c r="AA89" s="106">
        <v>1011</v>
      </c>
      <c r="AB89" s="106">
        <v>935.89352818371606</v>
      </c>
    </row>
    <row r="90" spans="1:28" ht="15" customHeight="1" x14ac:dyDescent="0.2">
      <c r="A90" s="14">
        <v>43853</v>
      </c>
      <c r="B90" s="106">
        <v>1005</v>
      </c>
      <c r="C90" s="106">
        <v>1007</v>
      </c>
      <c r="D90" s="106">
        <v>1697</v>
      </c>
      <c r="E90" s="106">
        <v>1696</v>
      </c>
      <c r="F90" s="106">
        <v>0.59375</v>
      </c>
      <c r="G90" s="106">
        <v>0.58092220764344005</v>
      </c>
      <c r="H90" s="106">
        <v>1.6137732763417598E-2</v>
      </c>
      <c r="I90" s="106">
        <v>0.79489433519674102</v>
      </c>
      <c r="J90" s="106">
        <v>2.16</v>
      </c>
      <c r="K90" s="106">
        <v>0.87162832585216699</v>
      </c>
      <c r="L90" s="106">
        <v>0.22393889586254201</v>
      </c>
      <c r="M90" s="106">
        <v>0.92308623837965598</v>
      </c>
      <c r="N90" s="106">
        <v>0.14957133509746001</v>
      </c>
      <c r="P90" s="106">
        <v>0.59705994040685761</v>
      </c>
      <c r="Q90" s="106">
        <v>0.56478447488002248</v>
      </c>
      <c r="R90" s="106">
        <v>0.61319767317027529</v>
      </c>
      <c r="S90" s="106">
        <v>0.5486467421166048</v>
      </c>
      <c r="U90" s="106">
        <v>29230</v>
      </c>
      <c r="V90" s="106">
        <v>-9770</v>
      </c>
      <c r="W90" s="106">
        <v>19460</v>
      </c>
      <c r="X90" s="106">
        <v>0.94301221166892801</v>
      </c>
      <c r="Y90" s="14">
        <v>43853</v>
      </c>
      <c r="AA90" s="106">
        <v>1007</v>
      </c>
      <c r="AB90" s="106">
        <v>945.36951983298536</v>
      </c>
    </row>
    <row r="91" spans="1:28" x14ac:dyDescent="0.2">
      <c r="A91" s="14">
        <v>43852</v>
      </c>
      <c r="B91" s="106">
        <v>1024</v>
      </c>
      <c r="C91" s="106">
        <v>1024</v>
      </c>
      <c r="D91" s="106">
        <v>1730</v>
      </c>
      <c r="E91" s="106">
        <v>1726</v>
      </c>
      <c r="F91" s="106">
        <v>0.59327925840092699</v>
      </c>
      <c r="G91" s="106">
        <v>0.58043549906192704</v>
      </c>
      <c r="H91" s="106">
        <v>1.62932235455557E-2</v>
      </c>
      <c r="I91" s="106">
        <v>0.788288413467646</v>
      </c>
      <c r="J91" s="106">
        <v>2.16</v>
      </c>
      <c r="K91" s="106">
        <v>0.88220329564690503</v>
      </c>
      <c r="L91" s="106">
        <v>0.20742604743552401</v>
      </c>
      <c r="M91" s="106">
        <v>0.92267925108881299</v>
      </c>
      <c r="N91" s="106">
        <v>0.15820857637421701</v>
      </c>
      <c r="P91" s="106">
        <v>0.59672872260748278</v>
      </c>
      <c r="Q91" s="106">
        <v>0.56414227551637131</v>
      </c>
      <c r="R91" s="106">
        <v>0.6130219461530384</v>
      </c>
      <c r="S91" s="106">
        <v>0.54784905197081568</v>
      </c>
      <c r="U91" s="106">
        <v>12230</v>
      </c>
      <c r="V91" s="106">
        <v>8230</v>
      </c>
      <c r="W91" s="106">
        <v>20460</v>
      </c>
      <c r="X91" s="106">
        <v>0.99147121535181248</v>
      </c>
      <c r="Y91" s="14">
        <v>43852</v>
      </c>
      <c r="AA91" s="106">
        <v>1024</v>
      </c>
      <c r="AB91" s="106">
        <v>962.09185803757828</v>
      </c>
    </row>
    <row r="92" spans="1:28" x14ac:dyDescent="0.2">
      <c r="A92" s="14">
        <v>43851</v>
      </c>
      <c r="B92" s="106">
        <v>1038</v>
      </c>
      <c r="C92" s="106">
        <v>1027</v>
      </c>
      <c r="D92" s="106">
        <v>1750</v>
      </c>
      <c r="E92" s="106">
        <v>1736</v>
      </c>
      <c r="F92" s="106">
        <v>0.59158986175115202</v>
      </c>
      <c r="G92" s="106">
        <v>0.580064791489597</v>
      </c>
      <c r="H92" s="106">
        <v>1.63130610103276E-2</v>
      </c>
      <c r="I92" s="106">
        <v>0.70649341985898695</v>
      </c>
      <c r="J92" s="106">
        <v>1.95</v>
      </c>
      <c r="K92" s="106">
        <v>0.88217525134284702</v>
      </c>
      <c r="L92" s="106">
        <v>0.20736697814302399</v>
      </c>
      <c r="M92" s="106">
        <v>0.92190800578140097</v>
      </c>
      <c r="N92" s="106">
        <v>0.161874701344316</v>
      </c>
      <c r="P92" s="106">
        <v>0.59637785249992459</v>
      </c>
      <c r="Q92" s="106">
        <v>0.56375173047926941</v>
      </c>
      <c r="R92" s="106">
        <v>0.61269091351025218</v>
      </c>
      <c r="S92" s="106">
        <v>0.54743866946894182</v>
      </c>
      <c r="U92" s="106">
        <v>9230</v>
      </c>
      <c r="V92" s="106">
        <v>14230</v>
      </c>
      <c r="W92" s="106">
        <v>23460</v>
      </c>
      <c r="X92" s="106">
        <v>1.1368482264004653</v>
      </c>
      <c r="Y92" s="14">
        <v>43851</v>
      </c>
      <c r="AA92" s="106">
        <v>1027</v>
      </c>
      <c r="AB92" s="106">
        <v>967.66597077244251</v>
      </c>
    </row>
    <row r="93" spans="1:28" x14ac:dyDescent="0.2">
      <c r="A93" s="14">
        <v>43850</v>
      </c>
      <c r="B93" s="106">
        <v>1034</v>
      </c>
      <c r="C93" s="106">
        <v>1038</v>
      </c>
      <c r="D93" s="106">
        <v>1727</v>
      </c>
      <c r="E93" s="106">
        <v>1742</v>
      </c>
      <c r="F93" s="106">
        <v>0.59586681974741595</v>
      </c>
      <c r="G93" s="106">
        <v>0.57972491968544504</v>
      </c>
      <c r="H93" s="106">
        <v>1.6334926295584199E-2</v>
      </c>
      <c r="I93" s="106">
        <v>0.988183219800291</v>
      </c>
      <c r="J93" s="106">
        <v>2.71</v>
      </c>
      <c r="K93" s="106">
        <v>0.89224646680420105</v>
      </c>
      <c r="L93" s="106">
        <v>0.200901932202667</v>
      </c>
      <c r="M93" s="106">
        <v>0.92124796302673095</v>
      </c>
      <c r="N93" s="106">
        <v>0.158380608598816</v>
      </c>
      <c r="P93" s="106">
        <v>0.59605984598102923</v>
      </c>
      <c r="Q93" s="106">
        <v>0.56338999338986084</v>
      </c>
      <c r="R93" s="106">
        <v>0.61239477227661343</v>
      </c>
      <c r="S93" s="106">
        <v>0.54705506709427665</v>
      </c>
      <c r="U93" s="106">
        <v>-1770</v>
      </c>
      <c r="V93" s="106">
        <v>17830</v>
      </c>
      <c r="W93" s="106">
        <v>16060</v>
      </c>
      <c r="X93" s="106">
        <v>0.7782515991471215</v>
      </c>
      <c r="Y93" s="14">
        <v>43850</v>
      </c>
      <c r="AA93" s="106">
        <v>1038</v>
      </c>
      <c r="AB93" s="106">
        <v>971.01043841336116</v>
      </c>
    </row>
    <row r="94" spans="1:28" x14ac:dyDescent="0.2">
      <c r="A94" s="14">
        <v>43847</v>
      </c>
      <c r="B94" s="106">
        <v>1012</v>
      </c>
      <c r="C94" s="106">
        <v>1029</v>
      </c>
      <c r="D94" s="106">
        <v>1715</v>
      </c>
      <c r="E94" s="106">
        <v>1723</v>
      </c>
      <c r="F94" s="106">
        <v>0.59721416134648797</v>
      </c>
      <c r="G94" s="106">
        <v>0.57932769476468404</v>
      </c>
      <c r="H94" s="106">
        <v>1.62997598854683E-2</v>
      </c>
      <c r="I94" s="106">
        <v>1.09734540309088</v>
      </c>
      <c r="J94" s="106">
        <v>2.99</v>
      </c>
      <c r="K94" s="106">
        <v>0.90105490571263203</v>
      </c>
      <c r="L94" s="106">
        <v>0.148987928992451</v>
      </c>
      <c r="M94" s="106">
        <v>0.92087828551796203</v>
      </c>
      <c r="N94" s="106">
        <v>0.14914789930660999</v>
      </c>
      <c r="P94" s="106">
        <v>0.59562745465015232</v>
      </c>
      <c r="Q94" s="106">
        <v>0.56302793487921576</v>
      </c>
      <c r="R94" s="106">
        <v>0.6119272145356206</v>
      </c>
      <c r="S94" s="106">
        <v>0.54672817499374748</v>
      </c>
      <c r="U94" s="106">
        <v>7230</v>
      </c>
      <c r="V94" s="106">
        <v>6430</v>
      </c>
      <c r="W94" s="106">
        <v>13660</v>
      </c>
      <c r="X94" s="106">
        <v>0.66194999030819934</v>
      </c>
      <c r="Y94" s="14">
        <v>43847</v>
      </c>
      <c r="AA94" s="106">
        <v>1029</v>
      </c>
      <c r="AB94" s="106">
        <v>960.41962421711901</v>
      </c>
    </row>
    <row r="95" spans="1:28" x14ac:dyDescent="0.2">
      <c r="A95" s="14">
        <v>43846</v>
      </c>
      <c r="B95" s="106">
        <v>1030</v>
      </c>
      <c r="C95" s="106">
        <v>1012</v>
      </c>
      <c r="D95" s="106">
        <v>1720</v>
      </c>
      <c r="E95" s="106">
        <v>1696</v>
      </c>
      <c r="F95" s="106">
        <v>0.59669811320754695</v>
      </c>
      <c r="G95" s="106">
        <v>0.57901640417391398</v>
      </c>
      <c r="H95" s="106">
        <v>1.6177673824953599E-2</v>
      </c>
      <c r="I95" s="106">
        <v>1.0929698067195901</v>
      </c>
      <c r="J95" s="106">
        <v>2.96</v>
      </c>
      <c r="K95" s="106">
        <v>0.909263206950778</v>
      </c>
      <c r="L95" s="106">
        <v>9.5684860226709398E-2</v>
      </c>
      <c r="M95" s="106">
        <v>0.91982751792254402</v>
      </c>
      <c r="N95" s="106">
        <v>0.17115969882299101</v>
      </c>
      <c r="P95" s="106">
        <v>0.59519407799886759</v>
      </c>
      <c r="Q95" s="106">
        <v>0.56283873034896037</v>
      </c>
      <c r="R95" s="106">
        <v>0.6113717518238212</v>
      </c>
      <c r="S95" s="106">
        <v>0.54666105652400676</v>
      </c>
      <c r="U95" s="106">
        <v>24230</v>
      </c>
      <c r="V95" s="106">
        <v>-9770</v>
      </c>
      <c r="W95" s="106">
        <v>14460</v>
      </c>
      <c r="X95" s="106">
        <v>0.70071719325450665</v>
      </c>
      <c r="Y95" s="14">
        <v>43846</v>
      </c>
      <c r="AA95" s="106">
        <v>1012</v>
      </c>
      <c r="AB95" s="106">
        <v>945.36951983298536</v>
      </c>
    </row>
    <row r="96" spans="1:28" x14ac:dyDescent="0.2">
      <c r="A96" s="14">
        <v>43845</v>
      </c>
      <c r="B96" s="106">
        <v>1037</v>
      </c>
      <c r="C96" s="106">
        <v>1030</v>
      </c>
      <c r="D96" s="106">
        <v>1711</v>
      </c>
      <c r="E96" s="106">
        <v>1706</v>
      </c>
      <c r="F96" s="106">
        <v>0.60375146541617797</v>
      </c>
      <c r="G96" s="106">
        <v>0.57865712641936995</v>
      </c>
      <c r="H96" s="106">
        <v>1.6079919101592201E-2</v>
      </c>
      <c r="I96" s="106">
        <v>1.56060107257151</v>
      </c>
      <c r="J96" s="106">
        <v>4.16</v>
      </c>
      <c r="K96" s="106">
        <v>0.91641779209624596</v>
      </c>
      <c r="L96" s="106">
        <v>8.8949884733312307E-2</v>
      </c>
      <c r="M96" s="106">
        <v>0.91870214422826302</v>
      </c>
      <c r="N96" s="106">
        <v>0.156127767083517</v>
      </c>
      <c r="P96" s="106">
        <v>0.59473704552096218</v>
      </c>
      <c r="Q96" s="106">
        <v>0.56257720731777772</v>
      </c>
      <c r="R96" s="106">
        <v>0.6108169646225543</v>
      </c>
      <c r="S96" s="106">
        <v>0.54649728821618559</v>
      </c>
      <c r="U96" s="106">
        <v>6230</v>
      </c>
      <c r="V96" s="106">
        <v>-3770</v>
      </c>
      <c r="W96" s="106">
        <v>2460</v>
      </c>
      <c r="X96" s="106">
        <v>0.11920914905989534</v>
      </c>
      <c r="Y96" s="14">
        <v>43845</v>
      </c>
      <c r="AA96" s="106">
        <v>1030</v>
      </c>
      <c r="AB96" s="106">
        <v>950.9436325678497</v>
      </c>
    </row>
    <row r="97" spans="1:28" x14ac:dyDescent="0.2">
      <c r="A97" s="14">
        <v>43844</v>
      </c>
      <c r="B97" s="106">
        <v>1051</v>
      </c>
      <c r="C97" s="106">
        <v>1047</v>
      </c>
      <c r="D97" s="106">
        <v>1722</v>
      </c>
      <c r="E97" s="106">
        <v>1714</v>
      </c>
      <c r="F97" s="106">
        <v>0.61085180863477195</v>
      </c>
      <c r="G97" s="106">
        <v>0.57828864668801105</v>
      </c>
      <c r="H97" s="106">
        <v>1.5815113304957801E-2</v>
      </c>
      <c r="I97" s="106">
        <v>2.0589901140039601</v>
      </c>
      <c r="J97" s="106">
        <v>5.33</v>
      </c>
      <c r="K97" s="106">
        <v>0.92491909577911102</v>
      </c>
      <c r="L97" s="106">
        <v>7.6549634594758206E-2</v>
      </c>
      <c r="M97" s="106">
        <v>0.91836241483835201</v>
      </c>
      <c r="N97" s="106">
        <v>0.12184077868262499</v>
      </c>
      <c r="P97" s="106">
        <v>0.59410375999296883</v>
      </c>
      <c r="Q97" s="106">
        <v>0.56247353338305328</v>
      </c>
      <c r="R97" s="106">
        <v>0.6099188732979266</v>
      </c>
      <c r="S97" s="106">
        <v>0.54665842007809551</v>
      </c>
      <c r="Y97" s="14"/>
      <c r="AA97" s="106">
        <v>1047</v>
      </c>
      <c r="AB97" s="106">
        <v>955.40292275574109</v>
      </c>
    </row>
    <row r="98" spans="1:28" x14ac:dyDescent="0.2">
      <c r="A98" s="14">
        <v>43840</v>
      </c>
      <c r="B98" s="106">
        <v>1056</v>
      </c>
      <c r="C98" s="106">
        <v>1050</v>
      </c>
      <c r="D98" s="106">
        <v>1740</v>
      </c>
      <c r="E98" s="106">
        <v>1722</v>
      </c>
      <c r="F98" s="106">
        <v>0.60975609756097504</v>
      </c>
      <c r="G98" s="106">
        <v>0.57782416560477301</v>
      </c>
      <c r="H98" s="106">
        <v>1.53568493335725E-2</v>
      </c>
      <c r="I98" s="106">
        <v>2.0793283350377201</v>
      </c>
      <c r="J98" s="106">
        <v>5.24</v>
      </c>
      <c r="K98" s="106">
        <v>0.9342058445975</v>
      </c>
      <c r="L98" s="106">
        <v>7.5629580457382106E-2</v>
      </c>
      <c r="M98" s="106">
        <v>0.91739196621975105</v>
      </c>
      <c r="N98" s="106">
        <v>0.16685972110848399</v>
      </c>
      <c r="P98" s="106">
        <v>0.59318101493834552</v>
      </c>
      <c r="Q98" s="106">
        <v>0.5624673162712005</v>
      </c>
      <c r="R98" s="106">
        <v>0.60853786427191803</v>
      </c>
      <c r="S98" s="106">
        <v>0.54711046693762799</v>
      </c>
      <c r="Y98" s="14"/>
      <c r="AA98" s="106">
        <v>1050</v>
      </c>
      <c r="AB98" s="106">
        <v>959.86221294363258</v>
      </c>
    </row>
    <row r="99" spans="1:28" x14ac:dyDescent="0.2">
      <c r="A99" s="14">
        <v>43839</v>
      </c>
      <c r="B99" s="106">
        <v>1057</v>
      </c>
      <c r="C99" s="106">
        <v>1053</v>
      </c>
      <c r="D99" s="106">
        <v>1753</v>
      </c>
      <c r="E99" s="106">
        <v>1732</v>
      </c>
      <c r="F99" s="106">
        <v>0.607967667436489</v>
      </c>
      <c r="G99" s="106">
        <v>0.57728858602217303</v>
      </c>
      <c r="H99" s="106">
        <v>1.49283356769825E-2</v>
      </c>
      <c r="I99" s="106">
        <v>2.0550905391027099</v>
      </c>
      <c r="J99" s="106">
        <v>5.05</v>
      </c>
      <c r="K99" s="106">
        <v>0.94259899399812597</v>
      </c>
      <c r="L99" s="106">
        <v>0.18777209906348</v>
      </c>
      <c r="M99" s="106">
        <v>0.91587351015321705</v>
      </c>
      <c r="N99" s="106">
        <v>0.24906751764451299</v>
      </c>
      <c r="P99" s="106">
        <v>0.59221692169915552</v>
      </c>
      <c r="Q99" s="106">
        <v>0.56236025034519055</v>
      </c>
      <c r="R99" s="106">
        <v>0.607145257376138</v>
      </c>
      <c r="S99" s="106">
        <v>0.54743191466820806</v>
      </c>
      <c r="Y99" s="14"/>
      <c r="AA99" s="106">
        <v>1053</v>
      </c>
      <c r="AB99" s="106">
        <v>965.43632567849681</v>
      </c>
    </row>
    <row r="100" spans="1:28" x14ac:dyDescent="0.2">
      <c r="A100" s="14">
        <v>43838</v>
      </c>
      <c r="B100" s="106">
        <v>1030</v>
      </c>
      <c r="C100" s="106">
        <v>1029</v>
      </c>
      <c r="D100" s="106">
        <v>1716</v>
      </c>
      <c r="E100" s="106">
        <v>1706</v>
      </c>
      <c r="F100" s="106">
        <v>0.60316529894490001</v>
      </c>
      <c r="G100" s="106">
        <v>0.57666743144527</v>
      </c>
      <c r="H100" s="106">
        <v>1.4604586438357299E-2</v>
      </c>
      <c r="I100" s="106">
        <v>1.8143524714973001</v>
      </c>
      <c r="J100" s="106">
        <v>4.3899999999999997</v>
      </c>
      <c r="K100" s="106">
        <v>0.94961999901903704</v>
      </c>
      <c r="L100" s="106">
        <v>0.25131770947395699</v>
      </c>
      <c r="M100" s="106">
        <v>0.91442726657193796</v>
      </c>
      <c r="N100" s="15">
        <v>0.201391122417239</v>
      </c>
      <c r="P100" s="106">
        <v>0.59127201788362727</v>
      </c>
      <c r="Q100" s="106">
        <v>0.56206284500691273</v>
      </c>
      <c r="R100" s="106">
        <v>0.60587660432198465</v>
      </c>
      <c r="S100" s="106">
        <v>0.54745825856855534</v>
      </c>
      <c r="Y100" s="14"/>
      <c r="AA100" s="106">
        <v>1029</v>
      </c>
      <c r="AB100" s="106">
        <v>950.9436325678497</v>
      </c>
    </row>
    <row r="101" spans="1:28" x14ac:dyDescent="0.2">
      <c r="A101" s="14">
        <v>43837</v>
      </c>
      <c r="B101" s="106">
        <v>1034</v>
      </c>
      <c r="C101" s="106">
        <v>1057</v>
      </c>
      <c r="D101" s="106">
        <v>1735</v>
      </c>
      <c r="E101" s="106">
        <v>1746</v>
      </c>
      <c r="F101" s="106">
        <v>0.60538373424971303</v>
      </c>
      <c r="G101" s="106">
        <v>0.57604677114042402</v>
      </c>
      <c r="H101" s="106">
        <v>1.44536437562346E-2</v>
      </c>
      <c r="I101" s="106">
        <v>2.0297278391571401</v>
      </c>
      <c r="J101" s="106">
        <v>4.8499999999999996</v>
      </c>
      <c r="K101" s="106">
        <v>0.95460163345327498</v>
      </c>
      <c r="L101" s="106">
        <v>0.18620445813189401</v>
      </c>
      <c r="M101" s="106">
        <v>0.91341697578873804</v>
      </c>
      <c r="N101" s="15">
        <v>0.220378352528842</v>
      </c>
      <c r="P101" s="106">
        <v>0.59050041489665861</v>
      </c>
      <c r="Q101" s="106">
        <v>0.56159312738418943</v>
      </c>
      <c r="R101" s="106">
        <v>0.6049540586528932</v>
      </c>
      <c r="S101" s="106">
        <v>0.54713948362795484</v>
      </c>
      <c r="Y101" s="14"/>
      <c r="AA101" s="106">
        <v>1057</v>
      </c>
      <c r="AB101" s="106">
        <v>973.24008350730685</v>
      </c>
    </row>
    <row r="102" spans="1:28" ht="15" customHeight="1" x14ac:dyDescent="0.2">
      <c r="A102" s="14">
        <v>43836</v>
      </c>
      <c r="B102" s="106">
        <v>1027</v>
      </c>
      <c r="C102" s="106">
        <v>1033</v>
      </c>
      <c r="D102" s="106">
        <v>1725</v>
      </c>
      <c r="E102" s="106">
        <v>1730</v>
      </c>
      <c r="F102" s="106">
        <v>0.59710982658959499</v>
      </c>
      <c r="G102" s="106">
        <v>0.57541268769760501</v>
      </c>
      <c r="H102" s="106">
        <v>1.4193527638101999E-2</v>
      </c>
      <c r="I102" s="106">
        <v>1.52866429299395</v>
      </c>
      <c r="J102" s="106">
        <v>3.63</v>
      </c>
      <c r="K102" s="106">
        <v>0.95823089247743298</v>
      </c>
      <c r="L102" s="106">
        <v>8.0541246097977803E-2</v>
      </c>
      <c r="M102" s="106">
        <v>0.91134807411123697</v>
      </c>
      <c r="N102" s="15">
        <v>0.32464782722247998</v>
      </c>
      <c r="P102" s="106">
        <v>0.58960621533570701</v>
      </c>
      <c r="Q102" s="106">
        <v>0.56121916005950301</v>
      </c>
      <c r="R102" s="106">
        <v>0.60379974297380901</v>
      </c>
      <c r="S102" s="106">
        <v>0.54702563242140101</v>
      </c>
      <c r="Y102" s="14"/>
      <c r="AA102" s="106">
        <v>1033</v>
      </c>
      <c r="AB102" s="106">
        <v>964.32150313152397</v>
      </c>
    </row>
    <row r="103" spans="1:28" x14ac:dyDescent="0.2">
      <c r="A103" s="14">
        <v>43829</v>
      </c>
      <c r="B103" s="106">
        <v>1051</v>
      </c>
      <c r="C103" s="106">
        <v>1045</v>
      </c>
      <c r="D103" s="106">
        <v>1771</v>
      </c>
      <c r="E103" s="106">
        <v>1765</v>
      </c>
      <c r="F103" s="106">
        <v>0.59206798866855503</v>
      </c>
      <c r="G103" s="106">
        <v>0.57495066667418404</v>
      </c>
      <c r="H103" s="106">
        <v>1.40429146444514E-2</v>
      </c>
      <c r="I103" s="106">
        <v>1.2189294336509999</v>
      </c>
      <c r="J103" s="106">
        <v>2.89</v>
      </c>
      <c r="K103" s="106">
        <v>0.96343614429531699</v>
      </c>
      <c r="L103" s="15">
        <v>3.4622275453628101E-2</v>
      </c>
      <c r="M103" s="106">
        <v>0.90892293836999405</v>
      </c>
      <c r="N103" s="15">
        <v>0.33945402686231202</v>
      </c>
      <c r="P103" s="106">
        <v>0.58899358131863544</v>
      </c>
      <c r="Q103" s="106">
        <v>0.56090775202973264</v>
      </c>
      <c r="R103" s="106">
        <v>0.60303649596308684</v>
      </c>
      <c r="S103" s="106">
        <v>0.54686483738528124</v>
      </c>
      <c r="Y103" s="14"/>
      <c r="AA103" s="106">
        <v>1045</v>
      </c>
      <c r="AB103" s="106">
        <v>983.830897703549</v>
      </c>
    </row>
    <row r="104" spans="1:28" x14ac:dyDescent="0.2">
      <c r="A104" s="14">
        <v>43826</v>
      </c>
      <c r="B104" s="106">
        <v>1056</v>
      </c>
      <c r="C104" s="106">
        <v>1054</v>
      </c>
      <c r="D104" s="106">
        <v>1776</v>
      </c>
      <c r="E104" s="106">
        <v>1774</v>
      </c>
      <c r="F104" s="106">
        <v>0.59413754227733895</v>
      </c>
      <c r="G104" s="106">
        <v>0.57455007431891802</v>
      </c>
      <c r="H104" s="106">
        <v>1.39772818688556E-2</v>
      </c>
      <c r="I104" s="106">
        <v>1.40137890486893</v>
      </c>
      <c r="J104" s="106">
        <v>3.3</v>
      </c>
      <c r="K104" s="106">
        <v>0.96414671151654896</v>
      </c>
      <c r="L104" s="15">
        <v>6.5187115314413596E-2</v>
      </c>
      <c r="M104" s="106">
        <v>0.90702221313314602</v>
      </c>
      <c r="N104" s="106">
        <v>0.18227935988740401</v>
      </c>
      <c r="P104" s="106">
        <v>0.58852735618777363</v>
      </c>
      <c r="Q104" s="106">
        <v>0.56057279245006242</v>
      </c>
      <c r="R104" s="106">
        <v>0.60250463805662924</v>
      </c>
      <c r="S104" s="106">
        <v>0.54659551058120681</v>
      </c>
      <c r="Y104" s="14"/>
      <c r="AA104" s="106">
        <v>1054</v>
      </c>
      <c r="AB104" s="106">
        <v>988.84759916492692</v>
      </c>
    </row>
    <row r="105" spans="1:28" x14ac:dyDescent="0.2">
      <c r="A105" s="14">
        <v>43825</v>
      </c>
      <c r="B105" s="106">
        <v>1062</v>
      </c>
      <c r="C105" s="106">
        <v>1068</v>
      </c>
      <c r="D105" s="106">
        <v>1750</v>
      </c>
      <c r="E105" s="106">
        <v>1759</v>
      </c>
      <c r="F105" s="106">
        <v>0.60716316088686695</v>
      </c>
      <c r="G105" s="106">
        <v>0.57396978168955604</v>
      </c>
      <c r="H105" s="106">
        <v>1.40552555122393E-2</v>
      </c>
      <c r="I105" s="106">
        <v>2.36163470442823</v>
      </c>
      <c r="J105" s="106">
        <v>5.47</v>
      </c>
      <c r="K105" s="106">
        <v>0.96654623037295095</v>
      </c>
      <c r="L105" s="106">
        <v>2.0179903331675499E-2</v>
      </c>
      <c r="M105" s="106">
        <v>0.90515433158152703</v>
      </c>
      <c r="N105" s="106">
        <v>0.28304241804782798</v>
      </c>
      <c r="P105" s="106">
        <v>0.58802503720179533</v>
      </c>
      <c r="Q105" s="106">
        <v>0.55991452617731674</v>
      </c>
      <c r="R105" s="106">
        <v>0.60208029271403463</v>
      </c>
      <c r="S105" s="106">
        <v>0.54585927066507745</v>
      </c>
      <c r="Y105" s="14"/>
      <c r="AA105" s="106">
        <v>1068</v>
      </c>
      <c r="AB105" s="106">
        <v>980.48643006263046</v>
      </c>
    </row>
    <row r="106" spans="1:28" x14ac:dyDescent="0.2">
      <c r="A106" s="14">
        <v>43824</v>
      </c>
      <c r="B106" s="106">
        <v>1069</v>
      </c>
      <c r="C106" s="106">
        <v>1060</v>
      </c>
      <c r="D106" s="106">
        <v>1767</v>
      </c>
      <c r="E106" s="106">
        <v>1760</v>
      </c>
      <c r="F106" s="106">
        <v>0.60227272727272696</v>
      </c>
      <c r="G106" s="106">
        <v>0.57312165963731299</v>
      </c>
      <c r="H106" s="106">
        <v>1.3945434697061099E-2</v>
      </c>
      <c r="I106" s="106">
        <v>2.0903663649550399</v>
      </c>
      <c r="J106" s="106">
        <v>4.84</v>
      </c>
      <c r="K106" s="106">
        <v>0.96803799769554699</v>
      </c>
      <c r="L106" s="106">
        <v>0.14028549164986501</v>
      </c>
      <c r="M106" s="106">
        <v>0.90456725937610305</v>
      </c>
      <c r="N106" s="106">
        <v>0.15354982729147201</v>
      </c>
      <c r="P106" s="106">
        <v>0.5870670943343741</v>
      </c>
      <c r="Q106" s="106">
        <v>0.55917622494025188</v>
      </c>
      <c r="R106" s="106">
        <v>0.60101252903143521</v>
      </c>
      <c r="S106" s="106">
        <v>0.54523079024319077</v>
      </c>
      <c r="Y106" s="14"/>
      <c r="AA106" s="106">
        <v>1060</v>
      </c>
      <c r="AB106" s="106">
        <v>981.04384133611688</v>
      </c>
    </row>
    <row r="107" spans="1:28" x14ac:dyDescent="0.2">
      <c r="A107" s="14">
        <v>43823</v>
      </c>
      <c r="B107" s="106">
        <v>1060</v>
      </c>
      <c r="C107" s="106">
        <v>1069</v>
      </c>
      <c r="D107" s="106">
        <v>1797</v>
      </c>
      <c r="E107" s="106">
        <v>1779</v>
      </c>
      <c r="F107" s="106">
        <v>0.60089938167509804</v>
      </c>
      <c r="G107" s="106">
        <v>0.57226350729847397</v>
      </c>
      <c r="H107" s="106">
        <v>1.4104556620485801E-2</v>
      </c>
      <c r="I107" s="106">
        <v>2.0302569692287999</v>
      </c>
      <c r="J107" s="106">
        <v>4.7699999999999996</v>
      </c>
      <c r="K107" s="106">
        <v>0.969103352755462</v>
      </c>
      <c r="L107" s="106">
        <v>0.105878703099491</v>
      </c>
      <c r="M107" s="106">
        <v>0.90442757579343003</v>
      </c>
      <c r="N107" s="106">
        <v>0.15922785047982899</v>
      </c>
      <c r="P107" s="106">
        <v>0.58636806391895979</v>
      </c>
      <c r="Q107" s="106">
        <v>0.55815895067798815</v>
      </c>
      <c r="R107" s="106">
        <v>0.60047262053944561</v>
      </c>
      <c r="S107" s="106">
        <v>0.54405439405750233</v>
      </c>
      <c r="Y107" s="14"/>
      <c r="AA107" s="106">
        <v>1069</v>
      </c>
      <c r="AB107" s="106">
        <v>991.63465553235903</v>
      </c>
    </row>
    <row r="108" spans="1:28" x14ac:dyDescent="0.2">
      <c r="A108" s="14">
        <v>43822</v>
      </c>
      <c r="B108" s="106">
        <v>1060</v>
      </c>
      <c r="C108" s="106">
        <v>1056</v>
      </c>
      <c r="D108" s="106">
        <v>1802</v>
      </c>
      <c r="E108" s="106">
        <v>1787</v>
      </c>
      <c r="F108" s="106">
        <v>0.59093452714045802</v>
      </c>
      <c r="G108" s="106">
        <v>0.57148475444743296</v>
      </c>
      <c r="H108" s="106">
        <v>1.41143800450862E-2</v>
      </c>
      <c r="I108" s="106">
        <v>1.3780111227624401</v>
      </c>
      <c r="J108" s="106">
        <v>3.29</v>
      </c>
      <c r="K108" s="106">
        <v>0.96881800295020704</v>
      </c>
      <c r="L108" s="106">
        <v>9.0055423528501405E-2</v>
      </c>
      <c r="M108" s="106">
        <v>0.90434309514089894</v>
      </c>
      <c r="N108" s="106">
        <v>0.181982171918594</v>
      </c>
      <c r="P108" s="106">
        <v>0.58559913449251921</v>
      </c>
      <c r="Q108" s="106">
        <v>0.55737037440234671</v>
      </c>
      <c r="R108" s="106">
        <v>0.59971351453760535</v>
      </c>
      <c r="S108" s="106">
        <v>0.54325599435726057</v>
      </c>
      <c r="Y108" s="14"/>
      <c r="AA108" s="106">
        <v>1056</v>
      </c>
      <c r="AB108" s="106">
        <v>996.09394572025053</v>
      </c>
    </row>
    <row r="109" spans="1:28" x14ac:dyDescent="0.2">
      <c r="A109" s="14">
        <v>43819</v>
      </c>
      <c r="B109" s="106">
        <v>1051</v>
      </c>
      <c r="C109" s="106">
        <v>1053</v>
      </c>
      <c r="D109" s="106">
        <v>1824</v>
      </c>
      <c r="E109" s="106">
        <v>1801</v>
      </c>
      <c r="F109" s="106">
        <v>0.58467518045530198</v>
      </c>
      <c r="G109" s="106">
        <v>0.57101093044919704</v>
      </c>
      <c r="H109" s="106">
        <v>1.4049835064842701E-2</v>
      </c>
      <c r="I109" s="106">
        <v>0.97255590140682902</v>
      </c>
      <c r="J109" s="106">
        <v>2.34</v>
      </c>
      <c r="K109" s="106">
        <v>0.96783987014030304</v>
      </c>
      <c r="L109" s="15">
        <v>8.7817969021101505E-2</v>
      </c>
      <c r="M109" s="106">
        <v>0.90235726704082897</v>
      </c>
      <c r="N109" s="106">
        <v>0.33884642019532801</v>
      </c>
      <c r="P109" s="106">
        <v>0.58506076551403974</v>
      </c>
      <c r="Q109" s="106">
        <v>0.55696109538435434</v>
      </c>
      <c r="R109" s="106">
        <v>0.59911060057888244</v>
      </c>
      <c r="S109" s="106">
        <v>0.54291126031951165</v>
      </c>
      <c r="Y109" s="14"/>
      <c r="AA109" s="106">
        <v>1053</v>
      </c>
      <c r="AB109" s="106">
        <v>1003.8977035490606</v>
      </c>
    </row>
    <row r="110" spans="1:28" x14ac:dyDescent="0.2">
      <c r="A110" s="14">
        <v>43818</v>
      </c>
      <c r="B110" s="106">
        <v>1050</v>
      </c>
      <c r="C110" s="106">
        <v>1045</v>
      </c>
      <c r="D110" s="106">
        <v>1836</v>
      </c>
      <c r="E110" s="106">
        <v>1846</v>
      </c>
      <c r="F110" s="106">
        <v>0.56608884073672805</v>
      </c>
      <c r="G110" s="106">
        <v>0.57059887403940202</v>
      </c>
      <c r="H110" s="106">
        <v>1.4096151163644099E-2</v>
      </c>
      <c r="I110" s="106">
        <v>-0.31994785316336299</v>
      </c>
      <c r="J110" s="106">
        <v>-0.8</v>
      </c>
      <c r="K110" s="106">
        <v>0.96882553787435799</v>
      </c>
      <c r="L110" s="106">
        <v>9.1158458438993603E-2</v>
      </c>
      <c r="M110" s="106">
        <v>0.89966454595821599</v>
      </c>
      <c r="N110" s="106">
        <v>0.28652485649661102</v>
      </c>
      <c r="P110" s="106">
        <v>0.58469502520304606</v>
      </c>
      <c r="Q110" s="106">
        <v>0.55650272287575797</v>
      </c>
      <c r="R110" s="106">
        <v>0.59879117636669021</v>
      </c>
      <c r="S110" s="106">
        <v>0.54240657171211382</v>
      </c>
      <c r="Y110" s="14"/>
      <c r="AA110" s="106">
        <v>1045</v>
      </c>
      <c r="AB110" s="106">
        <v>1028.9812108559499</v>
      </c>
    </row>
    <row r="111" spans="1:28" x14ac:dyDescent="0.2">
      <c r="A111" s="14">
        <v>43817</v>
      </c>
      <c r="B111" s="106">
        <v>1080</v>
      </c>
      <c r="C111" s="106">
        <v>1063</v>
      </c>
      <c r="D111" s="106">
        <v>1832</v>
      </c>
      <c r="E111" s="106">
        <v>1837</v>
      </c>
      <c r="F111" s="106">
        <v>0.57866086009798501</v>
      </c>
      <c r="G111" s="106">
        <v>0.57045843023698595</v>
      </c>
      <c r="H111" s="106">
        <v>1.41925297336852E-2</v>
      </c>
      <c r="I111" s="106">
        <v>0.57793994551452199</v>
      </c>
      <c r="J111" s="106">
        <v>1.42</v>
      </c>
      <c r="K111" s="106">
        <v>0.96765841836955602</v>
      </c>
      <c r="L111" s="106">
        <v>0.112727210422159</v>
      </c>
      <c r="M111" s="106">
        <v>0.89763931651569595</v>
      </c>
      <c r="N111" s="106">
        <v>0.16034054982391799</v>
      </c>
      <c r="P111" s="106">
        <v>0.58465095997067118</v>
      </c>
      <c r="Q111" s="106">
        <v>0.55626590050330071</v>
      </c>
      <c r="R111" s="106">
        <v>0.5988434897043563</v>
      </c>
      <c r="S111" s="106">
        <v>0.54207337076961559</v>
      </c>
      <c r="Y111" s="14"/>
      <c r="AA111" s="106">
        <v>1063</v>
      </c>
      <c r="AB111" s="106">
        <v>1023.964509394572</v>
      </c>
    </row>
    <row r="112" spans="1:28" x14ac:dyDescent="0.2">
      <c r="A112" s="14">
        <v>43816</v>
      </c>
      <c r="B112" s="106">
        <v>1093</v>
      </c>
      <c r="C112" s="106">
        <v>1078</v>
      </c>
      <c r="D112" s="106">
        <v>1840</v>
      </c>
      <c r="E112" s="106">
        <v>1821</v>
      </c>
      <c r="F112" s="106">
        <v>0.59198242723778105</v>
      </c>
      <c r="G112" s="106">
        <v>0.57012288553078205</v>
      </c>
      <c r="H112" s="106">
        <v>1.4291781375866499E-2</v>
      </c>
      <c r="I112" s="106">
        <v>1.52951833869439</v>
      </c>
      <c r="J112" s="106">
        <v>3.69</v>
      </c>
      <c r="K112" s="106">
        <v>0.96610007234412798</v>
      </c>
      <c r="L112" s="106">
        <v>0.14039899875936701</v>
      </c>
      <c r="M112" s="106">
        <v>0.89666114341923298</v>
      </c>
      <c r="N112" s="106">
        <v>0.122986098778213</v>
      </c>
      <c r="P112" s="106">
        <v>0.58441466690664856</v>
      </c>
      <c r="Q112" s="106">
        <v>0.55583110415491555</v>
      </c>
      <c r="R112" s="106">
        <v>0.59870644828251507</v>
      </c>
      <c r="S112" s="106">
        <v>0.54153932277904904</v>
      </c>
      <c r="Y112" s="14"/>
      <c r="AA112" s="106">
        <v>1078</v>
      </c>
      <c r="AB112" s="106">
        <v>1015.0459290187891</v>
      </c>
    </row>
    <row r="113" spans="1:28" x14ac:dyDescent="0.2">
      <c r="A113" s="14">
        <v>43815</v>
      </c>
      <c r="B113" s="106">
        <v>1084</v>
      </c>
      <c r="C113" s="106">
        <v>1080</v>
      </c>
      <c r="D113" s="106">
        <v>1808</v>
      </c>
      <c r="E113" s="106">
        <v>1826</v>
      </c>
      <c r="F113" s="106">
        <v>0.591456736035049</v>
      </c>
      <c r="G113" s="106">
        <v>0.56964991048759295</v>
      </c>
      <c r="H113" s="106">
        <v>1.41467727238106E-2</v>
      </c>
      <c r="I113" s="106">
        <v>1.54146998564223</v>
      </c>
      <c r="J113" s="106">
        <v>3.69</v>
      </c>
      <c r="K113" s="106">
        <v>0.96434460725210702</v>
      </c>
      <c r="L113" s="15">
        <v>9.4972539982998594E-2</v>
      </c>
      <c r="M113" s="106">
        <v>0.89605027030713202</v>
      </c>
      <c r="N113" s="106">
        <v>7.2140921372330996E-2</v>
      </c>
      <c r="P113" s="106">
        <v>0.58379668321140354</v>
      </c>
      <c r="Q113" s="106">
        <v>0.55550313776378235</v>
      </c>
      <c r="R113" s="106">
        <v>0.59794345593521414</v>
      </c>
      <c r="S113" s="106">
        <v>0.54135636503997175</v>
      </c>
      <c r="Y113" s="14"/>
      <c r="AA113" s="106">
        <v>1080</v>
      </c>
      <c r="AB113" s="106">
        <v>1017.8329853862213</v>
      </c>
    </row>
    <row r="114" spans="1:28" x14ac:dyDescent="0.2">
      <c r="A114" s="14">
        <v>43812</v>
      </c>
      <c r="B114" s="106">
        <v>1098</v>
      </c>
      <c r="C114" s="106">
        <v>1086</v>
      </c>
      <c r="D114" s="106">
        <v>1852</v>
      </c>
      <c r="E114" s="106">
        <v>1818</v>
      </c>
      <c r="F114" s="106">
        <v>0.59735973597359704</v>
      </c>
      <c r="G114" s="106">
        <v>0.56910486113622005</v>
      </c>
      <c r="H114" s="106">
        <v>1.4083444788858901E-2</v>
      </c>
      <c r="I114" s="106">
        <v>2.0062474246165198</v>
      </c>
      <c r="J114" s="106">
        <v>4.7300000000000004</v>
      </c>
      <c r="K114" s="106">
        <v>0.96269678652748303</v>
      </c>
      <c r="L114" s="106">
        <v>1.3947640305026401E-2</v>
      </c>
      <c r="M114" s="106">
        <v>0.89580559124089298</v>
      </c>
      <c r="N114" s="106">
        <v>0.10636749452729501</v>
      </c>
      <c r="P114" s="106">
        <v>0.58318830592507898</v>
      </c>
      <c r="Q114" s="106">
        <v>0.55502141634736113</v>
      </c>
      <c r="R114" s="106">
        <v>0.5972717507139379</v>
      </c>
      <c r="S114" s="106">
        <v>0.54093797155850221</v>
      </c>
      <c r="Y114" s="14"/>
      <c r="AA114" s="106">
        <v>1086</v>
      </c>
      <c r="AB114" s="106">
        <v>1013.3736951983299</v>
      </c>
    </row>
    <row r="115" spans="1:28" x14ac:dyDescent="0.2">
      <c r="A115" s="14">
        <v>43811</v>
      </c>
      <c r="B115" s="106">
        <v>1064</v>
      </c>
      <c r="C115" s="106">
        <v>1068</v>
      </c>
      <c r="D115" s="106">
        <v>1847</v>
      </c>
      <c r="E115" s="106">
        <v>1816</v>
      </c>
      <c r="F115" s="106">
        <v>0.58810572687224605</v>
      </c>
      <c r="G115" s="106">
        <v>0.56875097806107899</v>
      </c>
      <c r="H115" s="106">
        <v>1.3697183367939699E-2</v>
      </c>
      <c r="I115" s="106">
        <v>1.41304590084334</v>
      </c>
      <c r="J115" s="106">
        <v>3.29</v>
      </c>
      <c r="K115" s="106">
        <v>0.96018174551840696</v>
      </c>
      <c r="L115" s="106">
        <v>5.2906538283774597E-3</v>
      </c>
      <c r="M115" s="106">
        <v>0.89540359310730899</v>
      </c>
      <c r="N115" s="106">
        <v>0.13675838003016599</v>
      </c>
      <c r="P115" s="106">
        <v>0.58244816142901867</v>
      </c>
      <c r="Q115" s="106">
        <v>0.55505379469313931</v>
      </c>
      <c r="R115" s="106">
        <v>0.59614534479695835</v>
      </c>
      <c r="S115" s="106">
        <v>0.54135661132519963</v>
      </c>
      <c r="Y115" s="14"/>
      <c r="AA115" s="106">
        <v>1068</v>
      </c>
      <c r="AB115" s="106">
        <v>1012.258872651357</v>
      </c>
    </row>
    <row r="116" spans="1:28" x14ac:dyDescent="0.2">
      <c r="A116" s="14">
        <v>43810</v>
      </c>
      <c r="B116" s="106">
        <v>1052</v>
      </c>
      <c r="C116" s="106">
        <v>1055</v>
      </c>
      <c r="D116" s="106">
        <v>1791</v>
      </c>
      <c r="E116" s="106">
        <v>1828</v>
      </c>
      <c r="F116" s="106">
        <v>0.577133479212253</v>
      </c>
      <c r="G116" s="106">
        <v>0.56849872671467006</v>
      </c>
      <c r="H116" s="106">
        <v>1.35113650017878E-2</v>
      </c>
      <c r="I116" s="106">
        <v>0.63907329099911703</v>
      </c>
      <c r="J116" s="106">
        <v>1.5</v>
      </c>
      <c r="K116" s="106">
        <v>0.95695244426385395</v>
      </c>
      <c r="L116" s="106">
        <v>9.8268334763768703E-3</v>
      </c>
      <c r="M116" s="106">
        <v>0.89451384121764399</v>
      </c>
      <c r="N116" s="106">
        <v>0.101626983422912</v>
      </c>
      <c r="P116" s="106">
        <v>0.5820100917164579</v>
      </c>
      <c r="Q116" s="106">
        <v>0.55498736171288221</v>
      </c>
      <c r="R116" s="106">
        <v>0.59552145671824563</v>
      </c>
      <c r="S116" s="106">
        <v>0.54147599671109448</v>
      </c>
      <c r="Y116" s="14"/>
      <c r="AA116" s="106">
        <v>1055</v>
      </c>
      <c r="AB116" s="106">
        <v>1018.9478079331941</v>
      </c>
    </row>
    <row r="117" spans="1:28" x14ac:dyDescent="0.2">
      <c r="A117" s="14">
        <v>43809</v>
      </c>
      <c r="B117" s="106">
        <v>1050</v>
      </c>
      <c r="C117" s="106">
        <v>1045</v>
      </c>
      <c r="D117" s="106">
        <v>1760</v>
      </c>
      <c r="E117" s="106">
        <v>1781</v>
      </c>
      <c r="F117" s="106">
        <v>0.58674901740595098</v>
      </c>
      <c r="G117" s="106">
        <v>0.56843639424009795</v>
      </c>
      <c r="H117" s="106">
        <v>1.3482138116676199E-2</v>
      </c>
      <c r="I117" s="106">
        <v>1.3582877587644699</v>
      </c>
      <c r="J117" s="106">
        <v>3.12</v>
      </c>
      <c r="K117" s="106">
        <v>0.95417333720221797</v>
      </c>
      <c r="L117" s="106">
        <v>1.27258891293076E-2</v>
      </c>
      <c r="M117" s="106">
        <v>0.89448650968018795</v>
      </c>
      <c r="N117" s="106">
        <v>4.42536400450858E-2</v>
      </c>
      <c r="P117" s="106">
        <v>0.58191853235677415</v>
      </c>
      <c r="Q117" s="106">
        <v>0.55495425612342175</v>
      </c>
      <c r="R117" s="106">
        <v>0.59540067047345036</v>
      </c>
      <c r="S117" s="106">
        <v>0.54147211800674555</v>
      </c>
      <c r="Y117" s="14"/>
      <c r="AA117" s="106">
        <v>1045</v>
      </c>
      <c r="AB117" s="106">
        <v>992.74947807933188</v>
      </c>
    </row>
    <row r="118" spans="1:28" x14ac:dyDescent="0.2">
      <c r="A118" s="14">
        <v>43808</v>
      </c>
      <c r="B118" s="106">
        <v>1063</v>
      </c>
      <c r="C118" s="106">
        <v>1058</v>
      </c>
      <c r="D118" s="106">
        <v>1744</v>
      </c>
      <c r="E118" s="106">
        <v>1755</v>
      </c>
      <c r="F118" s="106">
        <v>0.602849002849002</v>
      </c>
      <c r="G118" s="106">
        <v>0.56816132275712505</v>
      </c>
      <c r="H118" s="106">
        <v>1.3315128505183399E-2</v>
      </c>
      <c r="I118" s="106">
        <v>2.6051329567246402</v>
      </c>
      <c r="J118" s="106">
        <v>5.75</v>
      </c>
      <c r="K118" s="106">
        <v>0.95581149621495498</v>
      </c>
      <c r="L118" s="106">
        <v>5.6200024117776803E-3</v>
      </c>
      <c r="M118" s="106">
        <v>0.89578232050792606</v>
      </c>
      <c r="N118" s="106">
        <v>4.4009918788532901E-2</v>
      </c>
      <c r="P118" s="106">
        <v>0.5814764512623084</v>
      </c>
      <c r="Q118" s="106">
        <v>0.5548461942519417</v>
      </c>
      <c r="R118" s="106">
        <v>0.59479157976749186</v>
      </c>
      <c r="S118" s="106">
        <v>0.54153106574675824</v>
      </c>
      <c r="Y118" s="14"/>
      <c r="AA118" s="106">
        <v>1058</v>
      </c>
      <c r="AB118" s="106">
        <v>978.25678496868477</v>
      </c>
    </row>
    <row r="119" spans="1:28" x14ac:dyDescent="0.2">
      <c r="A119" s="14">
        <v>43805</v>
      </c>
      <c r="B119" s="106">
        <v>1039</v>
      </c>
      <c r="C119" s="106">
        <v>1040</v>
      </c>
      <c r="D119" s="106">
        <v>1733</v>
      </c>
      <c r="E119" s="106">
        <v>1723</v>
      </c>
      <c r="F119" s="106">
        <v>0.60359837492745205</v>
      </c>
      <c r="G119" s="106">
        <v>0.56769582586795198</v>
      </c>
      <c r="H119" s="106">
        <v>1.26898974362347E-2</v>
      </c>
      <c r="I119" s="106">
        <v>2.82922294998093</v>
      </c>
      <c r="J119" s="106">
        <v>5.95</v>
      </c>
      <c r="K119" s="106">
        <v>0.96044198677811599</v>
      </c>
      <c r="L119" s="106">
        <v>1.4851359010568401E-3</v>
      </c>
      <c r="M119" s="106">
        <v>0.89753392666953002</v>
      </c>
      <c r="N119" s="106">
        <v>5.49098798268573E-2</v>
      </c>
      <c r="P119" s="106">
        <v>0.5803857233041867</v>
      </c>
      <c r="Q119" s="106">
        <v>0.55500592843171725</v>
      </c>
      <c r="R119" s="106">
        <v>0.59307562074042142</v>
      </c>
      <c r="S119" s="106">
        <v>0.54231603099548253</v>
      </c>
      <c r="Y119" s="14"/>
      <c r="AA119" s="106">
        <v>1040</v>
      </c>
      <c r="AB119" s="106">
        <v>960.41962421711901</v>
      </c>
    </row>
    <row r="120" spans="1:28" x14ac:dyDescent="0.2">
      <c r="A120" s="14">
        <v>43804</v>
      </c>
      <c r="B120" s="106">
        <v>1027</v>
      </c>
      <c r="C120" s="106">
        <v>1033</v>
      </c>
      <c r="D120" s="106">
        <v>1730</v>
      </c>
      <c r="E120" s="106">
        <v>1729</v>
      </c>
      <c r="F120" s="106">
        <v>0.59745517640254397</v>
      </c>
      <c r="G120" s="106">
        <v>0.56720469320563904</v>
      </c>
      <c r="H120" s="106">
        <v>1.19840437058046E-2</v>
      </c>
      <c r="I120" s="106">
        <v>2.5242300461782099</v>
      </c>
      <c r="J120" s="106">
        <v>5.0599999999999996</v>
      </c>
      <c r="K120" s="106">
        <v>0.96257144065878797</v>
      </c>
      <c r="L120" s="106">
        <v>1.11727005208566E-2</v>
      </c>
      <c r="M120" s="106">
        <v>0.89885559121859004</v>
      </c>
      <c r="N120" s="106">
        <v>6.7008256233910601E-2</v>
      </c>
      <c r="P120" s="106">
        <v>0.57918873691144368</v>
      </c>
      <c r="Q120" s="106">
        <v>0.55522064949983441</v>
      </c>
      <c r="R120" s="106">
        <v>0.59117278061724821</v>
      </c>
      <c r="S120" s="106">
        <v>0.54323660579402988</v>
      </c>
      <c r="Y120" s="14"/>
      <c r="AA120" s="106">
        <v>1033</v>
      </c>
      <c r="AB120" s="106">
        <v>963.76409185803755</v>
      </c>
    </row>
    <row r="121" spans="1:28" x14ac:dyDescent="0.2">
      <c r="A121" s="14">
        <v>43803</v>
      </c>
      <c r="B121" s="106">
        <v>1000</v>
      </c>
      <c r="C121" s="106">
        <v>1016</v>
      </c>
      <c r="D121" s="106">
        <v>1689</v>
      </c>
      <c r="E121" s="106">
        <v>1711</v>
      </c>
      <c r="F121" s="106">
        <v>0.59380479251899398</v>
      </c>
      <c r="G121" s="106">
        <v>0.56681327822918204</v>
      </c>
      <c r="H121" s="106">
        <v>1.1457466552724199E-2</v>
      </c>
      <c r="I121" s="106">
        <v>2.3558012729606799</v>
      </c>
      <c r="J121" s="106">
        <v>4.55</v>
      </c>
      <c r="K121" s="106">
        <v>0.96438587313351298</v>
      </c>
      <c r="L121" s="106">
        <v>1.95336290653964E-2</v>
      </c>
      <c r="M121" s="106">
        <v>0.90012524603186705</v>
      </c>
      <c r="N121" s="106">
        <v>7.0550248783351796E-2</v>
      </c>
      <c r="P121" s="106">
        <v>0.57827074478190621</v>
      </c>
      <c r="Q121" s="106">
        <v>0.55535581167645787</v>
      </c>
      <c r="R121" s="106">
        <v>0.58972821133463049</v>
      </c>
      <c r="S121" s="106">
        <v>0.54389834512373358</v>
      </c>
      <c r="Y121" s="14"/>
      <c r="AA121" s="106">
        <v>1016</v>
      </c>
      <c r="AB121" s="106">
        <v>953.73068893528182</v>
      </c>
    </row>
    <row r="122" spans="1:28" x14ac:dyDescent="0.2">
      <c r="A122" s="14">
        <v>43802</v>
      </c>
      <c r="B122" s="106">
        <v>997</v>
      </c>
      <c r="C122" s="106">
        <v>1012</v>
      </c>
      <c r="D122" s="106">
        <v>1714</v>
      </c>
      <c r="E122" s="106">
        <v>1709</v>
      </c>
      <c r="F122" s="106">
        <v>0.59215915740198899</v>
      </c>
      <c r="G122" s="106">
        <v>0.56656566741268199</v>
      </c>
      <c r="H122" s="106">
        <v>1.10654317873361E-2</v>
      </c>
      <c r="I122" s="106">
        <v>2.3129228466798102</v>
      </c>
      <c r="J122" s="106">
        <v>4.32</v>
      </c>
      <c r="K122" s="106">
        <v>0.96631815347018002</v>
      </c>
      <c r="L122" s="106">
        <v>4.5318464668423097E-2</v>
      </c>
      <c r="M122" s="106">
        <v>0.90147610464299399</v>
      </c>
      <c r="N122" s="106">
        <v>7.1382334170003406E-2</v>
      </c>
      <c r="P122" s="106">
        <v>0.57763109920001809</v>
      </c>
      <c r="Q122" s="106">
        <v>0.5555002356253459</v>
      </c>
      <c r="R122" s="106">
        <v>0.58869653098735419</v>
      </c>
      <c r="S122" s="106">
        <v>0.5444348038380098</v>
      </c>
      <c r="Y122" s="14"/>
      <c r="AA122" s="106">
        <v>1012</v>
      </c>
      <c r="AB122" s="106">
        <v>952.61586638830897</v>
      </c>
    </row>
    <row r="123" spans="1:28" x14ac:dyDescent="0.2">
      <c r="A123" s="14">
        <v>43801</v>
      </c>
      <c r="B123" s="106">
        <v>1003</v>
      </c>
      <c r="C123" s="106">
        <v>1019</v>
      </c>
      <c r="D123" s="106">
        <v>1723</v>
      </c>
      <c r="E123" s="106">
        <v>1726</v>
      </c>
      <c r="F123" s="106">
        <v>0.59038238702201595</v>
      </c>
      <c r="G123" s="106">
        <v>0.56625191132706099</v>
      </c>
      <c r="H123" s="106">
        <v>1.06615349448796E-2</v>
      </c>
      <c r="I123" s="106">
        <v>2.2633209776743901</v>
      </c>
      <c r="J123" s="106">
        <v>4.09</v>
      </c>
      <c r="K123" s="106">
        <v>0.96745276060923902</v>
      </c>
      <c r="L123" s="106">
        <v>3.51311007000112E-2</v>
      </c>
      <c r="M123" s="106">
        <v>0.90198483009032004</v>
      </c>
      <c r="N123" s="106">
        <v>0.15870857791676199</v>
      </c>
      <c r="P123" s="106">
        <v>0.57691344627194063</v>
      </c>
      <c r="Q123" s="106">
        <v>0.55559037638218134</v>
      </c>
      <c r="R123" s="106">
        <v>0.58757498121682017</v>
      </c>
      <c r="S123" s="106">
        <v>0.5449288414373018</v>
      </c>
      <c r="Y123" s="14"/>
      <c r="AA123" s="106">
        <v>1019</v>
      </c>
      <c r="AB123" s="106">
        <v>962.09185803757828</v>
      </c>
    </row>
    <row r="124" spans="1:28" x14ac:dyDescent="0.2">
      <c r="A124" s="14">
        <v>43798</v>
      </c>
      <c r="B124" s="106">
        <v>999</v>
      </c>
      <c r="C124" s="106">
        <v>1003</v>
      </c>
      <c r="D124" s="106">
        <v>1738</v>
      </c>
      <c r="E124" s="106">
        <v>1723</v>
      </c>
      <c r="F124" s="106">
        <v>0.58212420197330195</v>
      </c>
      <c r="G124" s="106">
        <v>0.56600054276733403</v>
      </c>
      <c r="H124" s="106">
        <v>1.0305960258393001E-2</v>
      </c>
      <c r="I124" s="106">
        <v>1.5644984845383101</v>
      </c>
      <c r="J124" s="106">
        <v>2.77</v>
      </c>
      <c r="K124" s="106">
        <v>0.96917879853436995</v>
      </c>
      <c r="L124" s="106">
        <v>2.3636500021248699E-2</v>
      </c>
      <c r="M124" s="106">
        <v>0.90167884709299595</v>
      </c>
      <c r="N124" s="106">
        <v>0.19311689105614499</v>
      </c>
      <c r="P124" s="106">
        <v>0.57630650302572706</v>
      </c>
      <c r="Q124" s="106">
        <v>0.55569458250894099</v>
      </c>
      <c r="R124" s="106">
        <v>0.58661246328411998</v>
      </c>
      <c r="S124" s="106">
        <v>0.54538862225054807</v>
      </c>
      <c r="Y124" s="14"/>
      <c r="AA124" s="106">
        <v>1003</v>
      </c>
      <c r="AB124" s="106">
        <v>960.41962421711901</v>
      </c>
    </row>
    <row r="125" spans="1:28" x14ac:dyDescent="0.2">
      <c r="A125" s="14">
        <v>43797</v>
      </c>
      <c r="B125" s="106">
        <v>993</v>
      </c>
      <c r="C125" s="106">
        <v>993</v>
      </c>
      <c r="D125" s="106">
        <v>1731</v>
      </c>
      <c r="E125" s="106">
        <v>1714</v>
      </c>
      <c r="F125" s="106">
        <v>0.57934655775962596</v>
      </c>
      <c r="G125" s="106">
        <v>0.56563575729578897</v>
      </c>
      <c r="H125" s="106">
        <v>1.02125671685991E-2</v>
      </c>
      <c r="I125" s="106">
        <v>1.34254201098374</v>
      </c>
      <c r="J125" s="106">
        <v>2.37</v>
      </c>
      <c r="K125" s="106">
        <v>0.96978802952833199</v>
      </c>
      <c r="L125" s="15">
        <v>2.1551929291570099E-2</v>
      </c>
      <c r="M125" s="106">
        <v>0.90128366922313197</v>
      </c>
      <c r="N125" s="106">
        <v>0.229486875648447</v>
      </c>
      <c r="P125" s="106">
        <v>0.57584832446438805</v>
      </c>
      <c r="Q125" s="106">
        <v>0.55542319012718988</v>
      </c>
      <c r="R125" s="106">
        <v>0.58606089163298714</v>
      </c>
      <c r="S125" s="106">
        <v>0.5452106229585908</v>
      </c>
      <c r="Y125" s="14"/>
      <c r="AA125" s="106">
        <v>993</v>
      </c>
      <c r="AB125" s="106">
        <v>955.40292275574109</v>
      </c>
    </row>
    <row r="126" spans="1:28" x14ac:dyDescent="0.2">
      <c r="A126" s="14">
        <v>43796</v>
      </c>
      <c r="B126" s="106">
        <v>990</v>
      </c>
      <c r="C126" s="106">
        <v>989</v>
      </c>
      <c r="D126" s="106">
        <v>1729</v>
      </c>
      <c r="E126" s="106">
        <v>1722</v>
      </c>
      <c r="F126" s="106">
        <v>0.574332171893147</v>
      </c>
      <c r="G126" s="106">
        <v>0.56523641489571497</v>
      </c>
      <c r="H126" s="106">
        <v>1.0254122211558799E-2</v>
      </c>
      <c r="I126" s="106">
        <v>0.88703419071594303</v>
      </c>
      <c r="J126" s="106">
        <v>1.58</v>
      </c>
      <c r="K126" s="106">
        <v>0.96980344411048602</v>
      </c>
      <c r="L126" s="106">
        <v>0.17053262067812999</v>
      </c>
      <c r="M126" s="106">
        <v>0.90169298720485602</v>
      </c>
      <c r="N126" s="106">
        <v>0.13615707074411701</v>
      </c>
      <c r="P126" s="106">
        <v>0.57549053710727371</v>
      </c>
      <c r="Q126" s="106">
        <v>0.55498229268415622</v>
      </c>
      <c r="R126" s="106">
        <v>0.58574465931883257</v>
      </c>
      <c r="S126" s="106">
        <v>0.54472817047259736</v>
      </c>
      <c r="Y126" s="14"/>
      <c r="AA126" s="106">
        <v>989</v>
      </c>
      <c r="AB126" s="106">
        <v>959.86221294363258</v>
      </c>
    </row>
    <row r="127" spans="1:28" x14ac:dyDescent="0.2">
      <c r="A127" s="14">
        <v>43795</v>
      </c>
      <c r="B127" s="106">
        <v>988</v>
      </c>
      <c r="C127" s="106">
        <v>979</v>
      </c>
      <c r="D127" s="106">
        <v>1740</v>
      </c>
      <c r="E127" s="106">
        <v>1715</v>
      </c>
      <c r="F127" s="106">
        <v>0.57084548104956201</v>
      </c>
      <c r="G127" s="106">
        <v>0.56512725383661799</v>
      </c>
      <c r="H127" s="106">
        <v>1.0200147622473E-2</v>
      </c>
      <c r="I127" s="106">
        <v>0.56060239759138397</v>
      </c>
      <c r="J127" s="106">
        <v>1</v>
      </c>
      <c r="K127" s="106">
        <v>0.96987367086333698</v>
      </c>
      <c r="L127" s="106">
        <v>0.163429594557854</v>
      </c>
      <c r="M127" s="106">
        <v>0.90189726378811597</v>
      </c>
      <c r="N127" s="106">
        <v>0.14343619685591999</v>
      </c>
      <c r="P127" s="106">
        <v>0.575327401459091</v>
      </c>
      <c r="Q127" s="106">
        <v>0.55492710621414498</v>
      </c>
      <c r="R127" s="106">
        <v>0.58552754908156401</v>
      </c>
      <c r="S127" s="106">
        <v>0.54472695859167197</v>
      </c>
      <c r="Y127" s="14"/>
      <c r="AA127" s="106">
        <v>979</v>
      </c>
      <c r="AB127" s="106">
        <v>955.96033402922751</v>
      </c>
    </row>
    <row r="128" spans="1:28" x14ac:dyDescent="0.2">
      <c r="A128" s="14">
        <v>43794</v>
      </c>
      <c r="B128" s="106">
        <v>977</v>
      </c>
      <c r="C128" s="106">
        <v>980</v>
      </c>
      <c r="D128" s="106">
        <v>1710</v>
      </c>
      <c r="E128" s="106">
        <v>1720</v>
      </c>
      <c r="F128" s="106">
        <v>0.56976744186046502</v>
      </c>
      <c r="G128" s="106">
        <v>0.565019506849046</v>
      </c>
      <c r="H128" s="106">
        <v>1.0181839941475699E-2</v>
      </c>
      <c r="I128" s="106">
        <v>0.46631404920029901</v>
      </c>
      <c r="J128" s="106">
        <v>0.83</v>
      </c>
      <c r="K128" s="106">
        <v>0.96997133262392399</v>
      </c>
      <c r="L128" s="106">
        <v>0.16582478724195299</v>
      </c>
      <c r="M128" s="106">
        <v>0.90193677973117803</v>
      </c>
      <c r="N128" s="106">
        <v>0.16185503944000701</v>
      </c>
      <c r="P128" s="106">
        <v>0.57520134679052171</v>
      </c>
      <c r="Q128" s="106">
        <v>0.5548376669075703</v>
      </c>
      <c r="R128" s="106">
        <v>0.58538318673199741</v>
      </c>
      <c r="S128" s="106">
        <v>0.5446558269660946</v>
      </c>
      <c r="Y128" s="14"/>
      <c r="AA128" s="106">
        <v>980</v>
      </c>
      <c r="AB128" s="106">
        <v>958.74739039665974</v>
      </c>
    </row>
    <row r="129" spans="1:28" x14ac:dyDescent="0.2">
      <c r="A129" s="14">
        <v>43791</v>
      </c>
      <c r="B129" s="106">
        <v>957</v>
      </c>
      <c r="C129" s="106">
        <v>962</v>
      </c>
      <c r="D129" s="106">
        <v>1711</v>
      </c>
      <c r="E129" s="106">
        <v>1701</v>
      </c>
      <c r="F129" s="106">
        <v>0.56554967666078704</v>
      </c>
      <c r="G129" s="106">
        <v>0.56485475793739204</v>
      </c>
      <c r="H129" s="106">
        <v>1.0203624524173E-2</v>
      </c>
      <c r="I129" s="106">
        <v>6.8105085771141993E-2</v>
      </c>
      <c r="J129" s="106">
        <v>0.12</v>
      </c>
      <c r="K129" s="106">
        <v>0.96920346028688298</v>
      </c>
      <c r="L129" s="106">
        <v>0.140926881503975</v>
      </c>
      <c r="M129" s="106">
        <v>0.90176674898262599</v>
      </c>
      <c r="N129" s="106">
        <v>0.163897030055422</v>
      </c>
      <c r="P129" s="106">
        <v>0.57505838246156504</v>
      </c>
      <c r="Q129" s="106">
        <v>0.55465113341321903</v>
      </c>
      <c r="R129" s="106">
        <v>0.58526200698573805</v>
      </c>
      <c r="S129" s="106">
        <v>0.54444750888904603</v>
      </c>
      <c r="Y129" s="14"/>
      <c r="AA129" s="106">
        <v>962</v>
      </c>
      <c r="AB129" s="106">
        <v>948.15657620041748</v>
      </c>
    </row>
    <row r="130" spans="1:28" x14ac:dyDescent="0.2">
      <c r="A130" s="14">
        <v>43790</v>
      </c>
      <c r="B130" s="106">
        <v>956</v>
      </c>
      <c r="C130" s="106">
        <v>958</v>
      </c>
      <c r="D130" s="106">
        <v>1698</v>
      </c>
      <c r="E130" s="106">
        <v>1694</v>
      </c>
      <c r="F130" s="106">
        <v>0.56552538370720096</v>
      </c>
      <c r="G130" s="106">
        <v>0.56511676586931003</v>
      </c>
      <c r="H130" s="106">
        <v>1.0466998874469899E-2</v>
      </c>
      <c r="I130" s="106">
        <v>3.9038681745530199E-2</v>
      </c>
      <c r="J130" s="106">
        <v>7.0000000000000007E-2</v>
      </c>
      <c r="K130" s="106">
        <v>0.968642744624296</v>
      </c>
      <c r="L130" s="106">
        <v>0.131387000425845</v>
      </c>
      <c r="M130" s="106">
        <v>0.90215710927165305</v>
      </c>
      <c r="N130" s="106">
        <v>0.128346130426925</v>
      </c>
      <c r="P130" s="106">
        <v>0.57558376474377992</v>
      </c>
      <c r="Q130" s="106">
        <v>0.55464976699484014</v>
      </c>
      <c r="R130" s="106">
        <v>0.58605076361824981</v>
      </c>
      <c r="S130" s="106">
        <v>0.54418276812037025</v>
      </c>
      <c r="Y130" s="14"/>
      <c r="AA130" s="106">
        <v>958</v>
      </c>
      <c r="AB130" s="106">
        <v>944.25469728601252</v>
      </c>
    </row>
    <row r="131" spans="1:28" x14ac:dyDescent="0.2">
      <c r="A131" s="14">
        <v>43789</v>
      </c>
      <c r="B131" s="106">
        <v>978</v>
      </c>
      <c r="C131" s="106">
        <v>968</v>
      </c>
      <c r="D131" s="106">
        <v>1721</v>
      </c>
      <c r="E131" s="106">
        <v>1715</v>
      </c>
      <c r="F131" s="106">
        <v>0.56443148688046596</v>
      </c>
      <c r="G131" s="106">
        <v>0.56501383216623402</v>
      </c>
      <c r="H131" s="106">
        <v>1.05003809473135E-2</v>
      </c>
      <c r="I131" s="106">
        <v>-5.54594436801671E-2</v>
      </c>
      <c r="J131" s="106">
        <v>-0.1</v>
      </c>
      <c r="K131" s="106">
        <v>0.96757620400302902</v>
      </c>
      <c r="L131" s="106">
        <v>0.17442768304766099</v>
      </c>
      <c r="M131" s="106">
        <v>0.90229499041925998</v>
      </c>
      <c r="N131" s="106">
        <v>0.126067319384951</v>
      </c>
      <c r="P131" s="106">
        <v>0.57551421311354756</v>
      </c>
      <c r="Q131" s="106">
        <v>0.55451345121892048</v>
      </c>
      <c r="R131" s="106">
        <v>0.58601459406086098</v>
      </c>
      <c r="S131" s="106">
        <v>0.54401307027160706</v>
      </c>
      <c r="Y131" s="14"/>
      <c r="AA131" s="106">
        <v>968</v>
      </c>
      <c r="AB131" s="106">
        <v>955.96033402922751</v>
      </c>
    </row>
    <row r="132" spans="1:28" x14ac:dyDescent="0.2">
      <c r="A132" s="14">
        <v>43788</v>
      </c>
      <c r="B132" s="106">
        <v>990</v>
      </c>
      <c r="C132" s="106">
        <v>992</v>
      </c>
      <c r="D132" s="106">
        <v>1717</v>
      </c>
      <c r="E132" s="106">
        <v>1736</v>
      </c>
      <c r="F132" s="106">
        <v>0.57142857142857095</v>
      </c>
      <c r="G132" s="106">
        <v>0.56526585678560504</v>
      </c>
      <c r="H132" s="106">
        <v>1.07081596733361E-2</v>
      </c>
      <c r="I132" s="106">
        <v>0.57551575910013097</v>
      </c>
      <c r="J132" s="106">
        <v>1.08</v>
      </c>
      <c r="K132" s="106">
        <v>0.96586785569060096</v>
      </c>
      <c r="L132" s="106">
        <v>0.12727161460306299</v>
      </c>
      <c r="M132" s="106">
        <v>0.90295078353169</v>
      </c>
      <c r="N132" s="106">
        <v>7.7635680386952399E-2</v>
      </c>
      <c r="P132" s="106">
        <v>0.57597401645894108</v>
      </c>
      <c r="Q132" s="106">
        <v>0.55455769711226899</v>
      </c>
      <c r="R132" s="106">
        <v>0.58668217613227724</v>
      </c>
      <c r="S132" s="106">
        <v>0.54384953743893283</v>
      </c>
      <c r="Y132" s="14"/>
      <c r="AA132" s="106">
        <v>992</v>
      </c>
      <c r="AB132" s="106">
        <v>967.66597077244251</v>
      </c>
    </row>
    <row r="133" spans="1:28" x14ac:dyDescent="0.2">
      <c r="A133" s="14">
        <v>43787</v>
      </c>
      <c r="B133" s="106">
        <v>996</v>
      </c>
      <c r="C133" s="106">
        <v>999</v>
      </c>
      <c r="D133" s="106">
        <v>1685</v>
      </c>
      <c r="E133" s="106">
        <v>1720</v>
      </c>
      <c r="F133" s="106">
        <v>0.58081395348837195</v>
      </c>
      <c r="G133" s="106">
        <v>0.56560067306505801</v>
      </c>
      <c r="H133" s="106">
        <v>1.12732861934244E-2</v>
      </c>
      <c r="I133" s="106">
        <v>1.3494982884570701</v>
      </c>
      <c r="J133" s="106">
        <v>2.62</v>
      </c>
      <c r="K133" s="106">
        <v>0.96416458584884102</v>
      </c>
      <c r="L133" s="106">
        <v>5.9381517716360598E-2</v>
      </c>
      <c r="M133" s="106">
        <v>0.90404257174450098</v>
      </c>
      <c r="N133" s="106">
        <v>7.5031072861316897E-2</v>
      </c>
      <c r="P133" s="106">
        <v>0.57687395925848239</v>
      </c>
      <c r="Q133" s="106">
        <v>0.55432738687163363</v>
      </c>
      <c r="R133" s="106">
        <v>0.58814724545190677</v>
      </c>
      <c r="S133" s="106">
        <v>0.54305410067820925</v>
      </c>
      <c r="Y133" s="14"/>
      <c r="AA133" s="106">
        <v>999</v>
      </c>
      <c r="AB133" s="106">
        <v>958.74739039665974</v>
      </c>
    </row>
    <row r="134" spans="1:28" x14ac:dyDescent="0.2">
      <c r="A134" s="14">
        <v>43784</v>
      </c>
      <c r="B134" s="106">
        <v>972</v>
      </c>
      <c r="C134" s="106">
        <v>992</v>
      </c>
      <c r="D134" s="106">
        <v>1659</v>
      </c>
      <c r="E134" s="106">
        <v>1685</v>
      </c>
      <c r="F134" s="106">
        <v>0.58872403560830799</v>
      </c>
      <c r="G134" s="106">
        <v>0.56562739194409095</v>
      </c>
      <c r="H134" s="106">
        <v>1.1311621178515901E-2</v>
      </c>
      <c r="I134" s="106">
        <v>2.0418508805868201</v>
      </c>
      <c r="J134" s="106">
        <v>3.92</v>
      </c>
      <c r="K134" s="106">
        <v>0.96488420735235703</v>
      </c>
      <c r="L134" s="106">
        <v>0.102488750515265</v>
      </c>
      <c r="M134" s="106">
        <v>0.90585594504425704</v>
      </c>
      <c r="N134" s="106">
        <v>9.9348303277754596E-2</v>
      </c>
      <c r="P134" s="106">
        <v>0.57693901312260687</v>
      </c>
      <c r="Q134" s="106">
        <v>0.55431577076557503</v>
      </c>
      <c r="R134" s="106">
        <v>0.58825063430112279</v>
      </c>
      <c r="S134" s="106">
        <v>0.54300414958705912</v>
      </c>
      <c r="Y134" s="14"/>
      <c r="AA134" s="106">
        <v>992</v>
      </c>
      <c r="AB134" s="106">
        <v>939.2379958246346</v>
      </c>
    </row>
    <row r="135" spans="1:28" x14ac:dyDescent="0.2">
      <c r="A135" s="14">
        <v>43783</v>
      </c>
      <c r="B135" s="106">
        <v>970</v>
      </c>
      <c r="C135" s="106">
        <v>968</v>
      </c>
      <c r="D135" s="106">
        <v>1687</v>
      </c>
      <c r="E135" s="106">
        <v>1671</v>
      </c>
      <c r="F135" s="106">
        <v>0.579293836026331</v>
      </c>
      <c r="G135" s="106">
        <v>0.56540967318334101</v>
      </c>
      <c r="H135" s="106">
        <v>1.10183182184963E-2</v>
      </c>
      <c r="I135" s="106">
        <v>1.26009818991091</v>
      </c>
      <c r="J135" s="106">
        <v>2.4</v>
      </c>
      <c r="K135" s="106">
        <v>0.96451121104437099</v>
      </c>
      <c r="L135" s="106">
        <v>0.14559672605687801</v>
      </c>
      <c r="M135" s="106">
        <v>0.90750154166242802</v>
      </c>
      <c r="N135" s="106">
        <v>0.125442726115923</v>
      </c>
      <c r="P135" s="106">
        <v>0.57642799140183731</v>
      </c>
      <c r="Q135" s="106">
        <v>0.55439135496484471</v>
      </c>
      <c r="R135" s="106">
        <v>0.58744630962033362</v>
      </c>
      <c r="S135" s="106">
        <v>0.5433730367463484</v>
      </c>
      <c r="Y135" s="14"/>
      <c r="AA135" s="106">
        <v>968</v>
      </c>
      <c r="AB135" s="106">
        <v>931.43423799582456</v>
      </c>
    </row>
    <row r="136" spans="1:28" x14ac:dyDescent="0.2">
      <c r="A136" s="14">
        <v>43782</v>
      </c>
      <c r="B136" s="106">
        <v>993</v>
      </c>
      <c r="C136" s="106">
        <v>973</v>
      </c>
      <c r="D136" s="106">
        <v>1708</v>
      </c>
      <c r="E136" s="106">
        <v>1702</v>
      </c>
      <c r="F136" s="106">
        <v>0.57168037602820199</v>
      </c>
      <c r="G136" s="106">
        <v>0.56536859884197399</v>
      </c>
      <c r="H136" s="106">
        <v>1.09721290635871E-2</v>
      </c>
      <c r="I136" s="106">
        <v>0.57525546315110898</v>
      </c>
      <c r="J136" s="106">
        <v>1.1000000000000001</v>
      </c>
      <c r="K136" s="106">
        <v>0.96153456540751703</v>
      </c>
      <c r="L136" s="106">
        <v>0.19740410394411601</v>
      </c>
      <c r="M136" s="106">
        <v>0.90904098880430195</v>
      </c>
      <c r="N136" s="106">
        <v>0.13119479175373</v>
      </c>
      <c r="P136" s="106">
        <v>0.57634072790556112</v>
      </c>
      <c r="Q136" s="106">
        <v>0.55439646977838686</v>
      </c>
      <c r="R136" s="106">
        <v>0.58731285696914814</v>
      </c>
      <c r="S136" s="106">
        <v>0.54342434071479984</v>
      </c>
      <c r="Y136" s="14"/>
      <c r="AA136" s="106">
        <v>973</v>
      </c>
      <c r="AB136" s="106">
        <v>948.7139874739039</v>
      </c>
    </row>
    <row r="137" spans="1:28" x14ac:dyDescent="0.2">
      <c r="A137" s="14">
        <v>43781</v>
      </c>
      <c r="B137" s="106">
        <v>952</v>
      </c>
      <c r="C137" s="106">
        <v>964</v>
      </c>
      <c r="D137" s="106">
        <v>1703</v>
      </c>
      <c r="E137" s="106">
        <v>1711</v>
      </c>
      <c r="F137" s="106">
        <v>0.56341320864991196</v>
      </c>
      <c r="G137" s="106">
        <v>0.56549728053611203</v>
      </c>
      <c r="H137" s="106">
        <v>1.1101234208535401E-2</v>
      </c>
      <c r="I137" s="106">
        <v>-0.187733349918668</v>
      </c>
      <c r="J137" s="106">
        <v>-0.37</v>
      </c>
      <c r="K137" s="106">
        <v>0.95941827013370495</v>
      </c>
      <c r="L137" s="106">
        <v>0.13599356760832201</v>
      </c>
      <c r="M137" s="106">
        <v>0.910159448685816</v>
      </c>
      <c r="N137" s="106">
        <v>0.15421930859607799</v>
      </c>
      <c r="P137" s="106">
        <v>0.57659851474464741</v>
      </c>
      <c r="Q137" s="106">
        <v>0.55439604632757666</v>
      </c>
      <c r="R137" s="106">
        <v>0.58769974895318289</v>
      </c>
      <c r="S137" s="106">
        <v>0.54329481211904118</v>
      </c>
      <c r="Y137" s="14"/>
      <c r="AA137" s="106">
        <v>964</v>
      </c>
      <c r="AB137" s="106">
        <v>953.73068893528182</v>
      </c>
    </row>
    <row r="138" spans="1:28" x14ac:dyDescent="0.2">
      <c r="A138" s="14">
        <v>43780</v>
      </c>
      <c r="B138" s="106">
        <v>971</v>
      </c>
      <c r="C138" s="106">
        <v>951</v>
      </c>
      <c r="D138" s="106">
        <v>1735</v>
      </c>
      <c r="E138" s="106">
        <v>1710</v>
      </c>
      <c r="F138" s="106">
        <v>0.55614035087719205</v>
      </c>
      <c r="G138" s="106">
        <v>0.56565849806494595</v>
      </c>
      <c r="H138" s="106">
        <v>1.11574532888375E-2</v>
      </c>
      <c r="I138" s="106">
        <v>-0.853075244085998</v>
      </c>
      <c r="J138" s="106">
        <v>-1.71</v>
      </c>
      <c r="K138" s="106">
        <v>0.95770271370308901</v>
      </c>
      <c r="L138" s="106">
        <v>0.137538112514514</v>
      </c>
      <c r="M138" s="106">
        <v>0.91160872493450695</v>
      </c>
      <c r="N138" s="106">
        <v>0.16694591414676899</v>
      </c>
      <c r="P138" s="106">
        <v>0.5768159513537835</v>
      </c>
      <c r="Q138" s="106">
        <v>0.5545010447761084</v>
      </c>
      <c r="R138" s="106">
        <v>0.58797340464262093</v>
      </c>
      <c r="S138" s="106">
        <v>0.54334359148727096</v>
      </c>
      <c r="Y138" s="14"/>
      <c r="AA138" s="106">
        <v>951</v>
      </c>
      <c r="AB138" s="106">
        <v>953.1732776617954</v>
      </c>
    </row>
    <row r="139" spans="1:28" x14ac:dyDescent="0.2">
      <c r="A139" s="14">
        <v>43777</v>
      </c>
      <c r="B139" s="106">
        <v>955</v>
      </c>
      <c r="C139" s="106">
        <v>965</v>
      </c>
      <c r="D139" s="106">
        <v>1729</v>
      </c>
      <c r="E139" s="106">
        <v>1729</v>
      </c>
      <c r="F139" s="106">
        <v>0.55812608444187395</v>
      </c>
      <c r="G139" s="106">
        <v>0.56596012414138896</v>
      </c>
      <c r="H139" s="106">
        <v>1.12017549772069E-2</v>
      </c>
      <c r="I139" s="106">
        <v>-0.69935824479786102</v>
      </c>
      <c r="J139" s="106">
        <v>-1.4</v>
      </c>
      <c r="K139" s="106">
        <v>0.95447134662695199</v>
      </c>
      <c r="L139" s="106">
        <v>3.4724360875731802E-2</v>
      </c>
      <c r="M139" s="106">
        <v>0.91291789726994799</v>
      </c>
      <c r="N139" s="106">
        <v>0.21636899001773399</v>
      </c>
      <c r="P139" s="106">
        <v>0.57716187911859584</v>
      </c>
      <c r="Q139" s="106">
        <v>0.55475836916418209</v>
      </c>
      <c r="R139" s="106">
        <v>0.58836363409580272</v>
      </c>
      <c r="S139" s="106">
        <v>0.54355661418697521</v>
      </c>
      <c r="Y139" s="14"/>
      <c r="AA139" s="106">
        <v>965</v>
      </c>
      <c r="AB139" s="106">
        <v>963.76409185803755</v>
      </c>
    </row>
    <row r="140" spans="1:28" x14ac:dyDescent="0.2">
      <c r="A140" s="14">
        <v>43776</v>
      </c>
      <c r="B140" s="106">
        <v>930</v>
      </c>
      <c r="C140" s="106">
        <v>933</v>
      </c>
      <c r="D140" s="106">
        <v>1689</v>
      </c>
      <c r="E140" s="106">
        <v>1711</v>
      </c>
      <c r="F140" s="106">
        <v>0.54529514903565102</v>
      </c>
      <c r="G140" s="106">
        <v>0.56620595799273199</v>
      </c>
      <c r="H140" s="106">
        <v>1.1229412592387E-2</v>
      </c>
      <c r="I140" s="106">
        <v>-1.86214628637447</v>
      </c>
      <c r="J140" s="106">
        <v>-3.83</v>
      </c>
      <c r="K140" s="106">
        <v>0.95923277809486995</v>
      </c>
      <c r="L140" s="106">
        <v>2.4210743741097499E-2</v>
      </c>
      <c r="M140" s="106">
        <v>0.91224261538656604</v>
      </c>
      <c r="N140" s="106">
        <v>0.52366442237217903</v>
      </c>
      <c r="P140" s="106">
        <v>0.57743537058511896</v>
      </c>
      <c r="Q140" s="106">
        <v>0.55497654540034502</v>
      </c>
      <c r="R140" s="106">
        <v>0.58866478317750603</v>
      </c>
      <c r="S140" s="106">
        <v>0.54374713280795794</v>
      </c>
      <c r="Y140" s="14"/>
      <c r="AA140" s="106">
        <v>933</v>
      </c>
      <c r="AB140" s="106">
        <v>953.73068893528182</v>
      </c>
    </row>
    <row r="141" spans="1:28" x14ac:dyDescent="0.2">
      <c r="A141" s="14">
        <v>43775</v>
      </c>
      <c r="B141" s="106">
        <v>960</v>
      </c>
      <c r="C141" s="106">
        <v>935</v>
      </c>
      <c r="D141" s="106">
        <v>1683</v>
      </c>
      <c r="E141" s="106">
        <v>1697</v>
      </c>
      <c r="F141" s="106">
        <v>0.55097230406599795</v>
      </c>
      <c r="G141" s="106">
        <v>0.56680221020155797</v>
      </c>
      <c r="H141" s="106">
        <v>1.1290337047904201E-2</v>
      </c>
      <c r="I141" s="106">
        <v>-1.40207560397832</v>
      </c>
      <c r="J141" s="106">
        <v>-2.87</v>
      </c>
      <c r="K141" s="106">
        <v>0.96240541046943895</v>
      </c>
      <c r="L141" s="106">
        <v>0.190975417580795</v>
      </c>
      <c r="M141" s="106">
        <v>0.91228467731895402</v>
      </c>
      <c r="N141" s="106">
        <v>0.29227114189845499</v>
      </c>
      <c r="P141" s="106">
        <v>0.57809254724946213</v>
      </c>
      <c r="Q141" s="106">
        <v>0.5555118731536538</v>
      </c>
      <c r="R141" s="106">
        <v>0.58938288429736641</v>
      </c>
      <c r="S141" s="106">
        <v>0.54422153610574953</v>
      </c>
      <c r="Y141" s="14"/>
      <c r="AA141" s="106">
        <v>935</v>
      </c>
      <c r="AB141" s="106">
        <v>945.92693110647178</v>
      </c>
    </row>
    <row r="142" spans="1:28" x14ac:dyDescent="0.2">
      <c r="A142" s="14">
        <v>43774</v>
      </c>
      <c r="B142" s="106">
        <v>921</v>
      </c>
      <c r="C142" s="106">
        <v>958</v>
      </c>
      <c r="D142" s="106">
        <v>1649</v>
      </c>
      <c r="E142" s="106">
        <v>1671</v>
      </c>
      <c r="F142" s="106">
        <v>0.57330939557151395</v>
      </c>
      <c r="G142" s="106">
        <v>0.56714643864213199</v>
      </c>
      <c r="H142" s="106">
        <v>1.11956241932524E-2</v>
      </c>
      <c r="I142" s="106">
        <v>0.55047908209491803</v>
      </c>
      <c r="J142" s="106">
        <v>1.07</v>
      </c>
      <c r="K142" s="106">
        <v>0.95822157752263504</v>
      </c>
      <c r="L142" s="106">
        <v>9.3694904581601193E-2</v>
      </c>
      <c r="M142" s="106">
        <v>0.91304900851133797</v>
      </c>
      <c r="N142" s="106">
        <v>0.32968851367948099</v>
      </c>
      <c r="P142" s="106">
        <v>0.57834206283538436</v>
      </c>
      <c r="Q142" s="106">
        <v>0.55595081444887962</v>
      </c>
      <c r="R142" s="106">
        <v>0.58953768702863674</v>
      </c>
      <c r="S142" s="106">
        <v>0.54475519025562724</v>
      </c>
      <c r="Y142" s="14"/>
      <c r="AA142" s="106">
        <v>958</v>
      </c>
      <c r="AB142" s="106">
        <v>931.43423799582456</v>
      </c>
    </row>
    <row r="143" spans="1:28" x14ac:dyDescent="0.2">
      <c r="A143" s="14">
        <v>43770</v>
      </c>
      <c r="B143" s="106">
        <v>888</v>
      </c>
      <c r="C143" s="106">
        <v>903</v>
      </c>
      <c r="D143" s="106">
        <v>1565</v>
      </c>
      <c r="E143" s="106">
        <v>1609</v>
      </c>
      <c r="F143" s="106">
        <v>0.56121814791796099</v>
      </c>
      <c r="G143" s="106">
        <v>0.56721427620176001</v>
      </c>
      <c r="H143" s="106">
        <v>1.12480533491627E-2</v>
      </c>
      <c r="I143" s="106">
        <v>-0.53308142286193205</v>
      </c>
      <c r="J143" s="106">
        <v>-1.07</v>
      </c>
      <c r="K143" s="106">
        <v>0.95846898686710602</v>
      </c>
      <c r="L143" s="106">
        <v>0.100196545514858</v>
      </c>
      <c r="M143" s="106">
        <v>0.91337284490942605</v>
      </c>
      <c r="N143" s="106">
        <v>0.29473895638591202</v>
      </c>
      <c r="P143" s="106">
        <v>0.57846232955092269</v>
      </c>
      <c r="Q143" s="106">
        <v>0.55596622285259734</v>
      </c>
      <c r="R143" s="106">
        <v>0.58971038290008537</v>
      </c>
      <c r="S143" s="106">
        <v>0.54471816950343466</v>
      </c>
      <c r="Y143" s="14"/>
      <c r="AA143" s="106">
        <v>903</v>
      </c>
      <c r="AB143" s="106">
        <v>896.874739039666</v>
      </c>
    </row>
    <row r="144" spans="1:28" x14ac:dyDescent="0.2">
      <c r="A144" s="14">
        <v>43769</v>
      </c>
      <c r="B144" s="106">
        <v>914</v>
      </c>
      <c r="C144" s="106">
        <v>910</v>
      </c>
      <c r="D144" s="106">
        <v>1545</v>
      </c>
      <c r="E144" s="106">
        <v>1605</v>
      </c>
      <c r="F144" s="106">
        <v>0.56697819314641695</v>
      </c>
      <c r="G144" s="106">
        <v>0.567444330525816</v>
      </c>
      <c r="H144" s="106">
        <v>1.1299393040173E-2</v>
      </c>
      <c r="I144" s="106">
        <v>-4.1253311371877897E-2</v>
      </c>
      <c r="J144" s="106">
        <v>-0.08</v>
      </c>
      <c r="K144" s="106">
        <v>0.95314433202818505</v>
      </c>
      <c r="L144" s="106">
        <v>0.14244983739943901</v>
      </c>
      <c r="M144" s="106">
        <v>0.91433199202395798</v>
      </c>
      <c r="N144" s="106">
        <v>9.7204306467911894E-2</v>
      </c>
      <c r="P144" s="106">
        <v>0.57874372356598902</v>
      </c>
      <c r="Q144" s="106">
        <v>0.55614493748564298</v>
      </c>
      <c r="R144" s="106">
        <v>0.59004311660616204</v>
      </c>
      <c r="S144" s="106">
        <v>0.54484554444546995</v>
      </c>
      <c r="Y144" s="14"/>
      <c r="AA144" s="106">
        <v>910</v>
      </c>
      <c r="AB144" s="106">
        <v>894.64509394572019</v>
      </c>
    </row>
    <row r="145" spans="1:28" x14ac:dyDescent="0.2">
      <c r="A145" s="14">
        <v>43768</v>
      </c>
      <c r="B145" s="106">
        <v>919</v>
      </c>
      <c r="C145" s="106">
        <v>911</v>
      </c>
      <c r="D145" s="106">
        <v>1560</v>
      </c>
      <c r="E145" s="106">
        <v>1567</v>
      </c>
      <c r="F145" s="106">
        <v>0.58136566687938696</v>
      </c>
      <c r="G145" s="106">
        <v>0.56756823710307303</v>
      </c>
      <c r="H145" s="106">
        <v>1.13444646525765E-2</v>
      </c>
      <c r="I145" s="106">
        <v>1.21622572760012</v>
      </c>
      <c r="J145" s="106">
        <v>2.37</v>
      </c>
      <c r="K145" s="106">
        <v>0.95082878001390103</v>
      </c>
      <c r="L145" s="106">
        <v>0.17061968198070801</v>
      </c>
      <c r="M145" s="106">
        <v>0.90889550406839204</v>
      </c>
      <c r="N145" s="106">
        <v>0.75233132472654196</v>
      </c>
      <c r="P145" s="106">
        <v>0.57891270175564957</v>
      </c>
      <c r="Q145" s="106">
        <v>0.55622377245049648</v>
      </c>
      <c r="R145" s="106">
        <v>0.59025716640822601</v>
      </c>
      <c r="S145" s="106">
        <v>0.54487930779792004</v>
      </c>
      <c r="AA145" s="106">
        <v>911</v>
      </c>
      <c r="AB145" s="106">
        <v>873.46346555323589</v>
      </c>
    </row>
    <row r="146" spans="1:28" x14ac:dyDescent="0.2">
      <c r="A146" s="14">
        <v>43767</v>
      </c>
      <c r="B146" s="106">
        <v>906</v>
      </c>
      <c r="C146" s="106">
        <v>919</v>
      </c>
      <c r="D146" s="106">
        <v>1565</v>
      </c>
      <c r="E146" s="106">
        <v>1579</v>
      </c>
      <c r="F146" s="106">
        <v>0.58201393286890402</v>
      </c>
      <c r="G146" s="106">
        <v>0.56743974129742203</v>
      </c>
      <c r="H146" s="106">
        <v>1.1241569342253401E-2</v>
      </c>
      <c r="I146" s="106">
        <v>1.29645524817446</v>
      </c>
      <c r="J146" s="106">
        <v>2.5</v>
      </c>
      <c r="K146" s="106">
        <v>0.946059479710468</v>
      </c>
      <c r="L146" s="106">
        <v>0.25336279882838197</v>
      </c>
      <c r="M146" s="106">
        <v>0.90907370462957804</v>
      </c>
      <c r="N146" s="106">
        <v>0.79177124157061596</v>
      </c>
      <c r="P146" s="106">
        <v>0.57868131063967543</v>
      </c>
      <c r="Q146" s="106">
        <v>0.55619817195516863</v>
      </c>
      <c r="R146" s="106">
        <v>0.58992287998192883</v>
      </c>
      <c r="S146" s="106">
        <v>0.54495660261291523</v>
      </c>
      <c r="AA146" s="106">
        <v>919</v>
      </c>
      <c r="AB146" s="106">
        <v>880.15240083507308</v>
      </c>
    </row>
    <row r="147" spans="1:28" x14ac:dyDescent="0.2">
      <c r="A147" s="14">
        <v>43766</v>
      </c>
      <c r="B147" s="106">
        <v>902</v>
      </c>
      <c r="C147" s="106">
        <v>900</v>
      </c>
      <c r="D147" s="106">
        <v>1546</v>
      </c>
      <c r="E147" s="106">
        <v>1547</v>
      </c>
      <c r="F147" s="106">
        <v>0.58177117000646394</v>
      </c>
      <c r="G147" s="106">
        <v>0.56727752694123601</v>
      </c>
      <c r="H147" s="106">
        <v>1.1117184620010601E-2</v>
      </c>
      <c r="I147" s="106">
        <v>1.3037152445179201</v>
      </c>
      <c r="J147" s="106">
        <v>2.4900000000000002</v>
      </c>
      <c r="K147" s="106">
        <v>0.93447839831243196</v>
      </c>
      <c r="L147" s="106">
        <v>0.388412475352583</v>
      </c>
      <c r="M147" s="106">
        <v>0.90971654358898302</v>
      </c>
      <c r="N147" s="106">
        <v>0.80482377212071798</v>
      </c>
      <c r="P147" s="106">
        <v>0.57839471156124667</v>
      </c>
      <c r="Q147" s="106">
        <v>0.55616034232122535</v>
      </c>
      <c r="R147" s="106">
        <v>0.58951189618125721</v>
      </c>
      <c r="S147" s="106">
        <v>0.54504315770121481</v>
      </c>
      <c r="AA147" s="106">
        <v>900</v>
      </c>
      <c r="AB147" s="106">
        <v>862.31524008350732</v>
      </c>
    </row>
    <row r="148" spans="1:28" x14ac:dyDescent="0.2">
      <c r="A148" s="14">
        <v>43763</v>
      </c>
      <c r="B148" s="106">
        <v>894</v>
      </c>
      <c r="C148" s="106">
        <v>889</v>
      </c>
      <c r="D148" s="106">
        <v>1530</v>
      </c>
      <c r="E148" s="106">
        <v>1537</v>
      </c>
      <c r="F148" s="106">
        <v>0.57839947950552995</v>
      </c>
      <c r="G148" s="106">
        <v>0.56703373289228198</v>
      </c>
      <c r="H148" s="106">
        <v>1.09965038014846E-2</v>
      </c>
      <c r="I148" s="106">
        <v>1.0335782007107901</v>
      </c>
      <c r="J148" s="106">
        <v>1.97</v>
      </c>
      <c r="K148" s="106">
        <v>0.92983850701063997</v>
      </c>
      <c r="L148" s="106">
        <v>0.49237416072718199</v>
      </c>
      <c r="M148" s="106">
        <v>0.91084601949903499</v>
      </c>
      <c r="N148" s="106">
        <v>0.69460063953265405</v>
      </c>
      <c r="P148" s="106">
        <v>0.57803023669376663</v>
      </c>
      <c r="Q148" s="106">
        <v>0.55603722909079734</v>
      </c>
      <c r="R148" s="106">
        <v>0.58902674049525117</v>
      </c>
      <c r="S148" s="106">
        <v>0.5450407252893128</v>
      </c>
      <c r="AA148" s="106">
        <v>889</v>
      </c>
      <c r="AB148" s="106">
        <v>856.74112734864298</v>
      </c>
    </row>
    <row r="149" spans="1:28" x14ac:dyDescent="0.2">
      <c r="A149" s="14">
        <v>43762</v>
      </c>
      <c r="B149" s="106">
        <v>890</v>
      </c>
      <c r="C149" s="106">
        <v>897</v>
      </c>
      <c r="D149" s="106">
        <v>1532</v>
      </c>
      <c r="E149" s="106">
        <v>1548</v>
      </c>
      <c r="F149" s="106">
        <v>0.57945736434108497</v>
      </c>
      <c r="G149" s="106">
        <v>0.56688930739977605</v>
      </c>
      <c r="H149" s="106">
        <v>1.0917125731847501E-2</v>
      </c>
      <c r="I149" s="106">
        <v>1.15122398056161</v>
      </c>
      <c r="J149" s="106">
        <v>2.17</v>
      </c>
      <c r="K149" s="106">
        <v>0.927655022572762</v>
      </c>
      <c r="L149" s="106">
        <v>0.30484830495793602</v>
      </c>
      <c r="M149" s="106">
        <v>0.911272914137356</v>
      </c>
      <c r="N149" s="106">
        <v>0.70929877530713403</v>
      </c>
      <c r="P149" s="106">
        <v>0.57780643313162361</v>
      </c>
      <c r="Q149" s="106">
        <v>0.5559721816679285</v>
      </c>
      <c r="R149" s="106">
        <v>0.58872355886347105</v>
      </c>
      <c r="S149" s="106">
        <v>0.54505505593608106</v>
      </c>
      <c r="AA149" s="106">
        <v>897</v>
      </c>
      <c r="AB149" s="106">
        <v>862.87265135699374</v>
      </c>
    </row>
    <row r="150" spans="1:28" x14ac:dyDescent="0.2">
      <c r="A150" s="14">
        <v>43761</v>
      </c>
      <c r="B150" s="106">
        <v>886</v>
      </c>
      <c r="C150" s="106">
        <v>887</v>
      </c>
      <c r="D150" s="106">
        <v>1543</v>
      </c>
      <c r="E150" s="106">
        <v>1535</v>
      </c>
      <c r="F150" s="106">
        <v>0.57785016286644897</v>
      </c>
      <c r="G150" s="106">
        <v>0.566754382263149</v>
      </c>
      <c r="H150" s="106">
        <v>1.08230908380936E-2</v>
      </c>
      <c r="I150" s="106">
        <v>1.0251951840084901</v>
      </c>
      <c r="J150" s="106">
        <v>1.92</v>
      </c>
      <c r="K150" s="106">
        <v>0.92488278334475904</v>
      </c>
      <c r="L150" s="106">
        <v>0.22814171525722399</v>
      </c>
      <c r="M150" s="106">
        <v>0.91170670150309496</v>
      </c>
      <c r="N150" s="106">
        <v>0.89433009367973504</v>
      </c>
      <c r="P150" s="106">
        <v>0.57757747310124263</v>
      </c>
      <c r="Q150" s="106">
        <v>0.55593129142505537</v>
      </c>
      <c r="R150" s="106">
        <v>0.58840056393933615</v>
      </c>
      <c r="S150" s="106">
        <v>0.54510820058696186</v>
      </c>
      <c r="AA150" s="106">
        <v>887</v>
      </c>
      <c r="AB150" s="106">
        <v>855.62630480167013</v>
      </c>
    </row>
    <row r="151" spans="1:28" x14ac:dyDescent="0.2">
      <c r="A151" s="14">
        <v>43759</v>
      </c>
      <c r="B151" s="106">
        <v>873</v>
      </c>
      <c r="C151" s="106">
        <v>876</v>
      </c>
      <c r="D151" s="106">
        <v>1537</v>
      </c>
      <c r="E151" s="106">
        <v>1523</v>
      </c>
      <c r="F151" s="106">
        <v>0.57518056467498302</v>
      </c>
      <c r="G151" s="106">
        <v>0.56676366959563296</v>
      </c>
      <c r="H151" s="106">
        <v>1.08329025904049E-2</v>
      </c>
      <c r="I151" s="106">
        <v>0.77697505438708003</v>
      </c>
      <c r="J151" s="106">
        <v>1.46</v>
      </c>
      <c r="K151" s="106">
        <v>0.91898967663237796</v>
      </c>
      <c r="L151" s="106">
        <v>1.7462583877154401E-2</v>
      </c>
      <c r="M151" s="106">
        <v>0.91033076535629598</v>
      </c>
      <c r="N151" s="106">
        <v>0.96553334013659797</v>
      </c>
      <c r="P151" s="106">
        <v>0.57759657218603788</v>
      </c>
      <c r="Q151" s="106">
        <v>0.55593076700522803</v>
      </c>
      <c r="R151" s="106">
        <v>0.58842947477644281</v>
      </c>
      <c r="S151" s="106">
        <v>0.54509786441482311</v>
      </c>
      <c r="AA151" s="106">
        <v>876</v>
      </c>
      <c r="AB151" s="106">
        <v>848.93736951983294</v>
      </c>
    </row>
    <row r="152" spans="1:28" x14ac:dyDescent="0.2">
      <c r="A152" s="14">
        <v>43756</v>
      </c>
      <c r="B152" s="106">
        <v>881</v>
      </c>
      <c r="C152" s="106">
        <v>877</v>
      </c>
      <c r="D152" s="106">
        <v>1526</v>
      </c>
      <c r="E152" s="106">
        <v>1530</v>
      </c>
      <c r="F152" s="106">
        <v>0.57320261437908404</v>
      </c>
      <c r="G152" s="106">
        <v>0.56686623444232398</v>
      </c>
      <c r="H152" s="106">
        <v>1.09479121377334E-2</v>
      </c>
      <c r="I152" s="106">
        <v>0.57877519083488904</v>
      </c>
      <c r="J152" s="106">
        <v>1.1100000000000001</v>
      </c>
      <c r="K152" s="106">
        <v>0.91435894269909601</v>
      </c>
      <c r="L152" s="106">
        <v>2.6084309350548299E-2</v>
      </c>
      <c r="M152" s="106">
        <v>0.90882264049045502</v>
      </c>
      <c r="N152" s="106">
        <v>0.97421671210190897</v>
      </c>
      <c r="P152" s="106">
        <v>0.57781414658005736</v>
      </c>
      <c r="Q152" s="106">
        <v>0.5559183223045906</v>
      </c>
      <c r="R152" s="106">
        <v>0.58876205871779075</v>
      </c>
      <c r="S152" s="106">
        <v>0.54497041016685721</v>
      </c>
      <c r="AA152" s="106">
        <v>877</v>
      </c>
      <c r="AB152" s="106">
        <v>852.83924843423802</v>
      </c>
    </row>
    <row r="153" spans="1:28" x14ac:dyDescent="0.2">
      <c r="A153" s="14">
        <v>43755</v>
      </c>
      <c r="B153" s="106">
        <v>887</v>
      </c>
      <c r="C153" s="106">
        <v>873</v>
      </c>
      <c r="D153" s="106">
        <v>1546</v>
      </c>
      <c r="E153" s="106">
        <v>1530</v>
      </c>
      <c r="F153" s="106">
        <v>0.57058823529411695</v>
      </c>
      <c r="G153" s="106">
        <v>0.56698402325201702</v>
      </c>
      <c r="H153" s="106">
        <v>1.1062376803813201E-2</v>
      </c>
      <c r="I153" s="106">
        <v>0.32580810670427701</v>
      </c>
      <c r="J153" s="106">
        <v>0.63</v>
      </c>
      <c r="K153" s="106">
        <v>0.91067725964232105</v>
      </c>
      <c r="L153" s="106">
        <v>2.7038759847676501E-2</v>
      </c>
      <c r="M153" s="106">
        <v>0.90776083043071898</v>
      </c>
      <c r="N153" s="106">
        <v>0.97676742810378403</v>
      </c>
      <c r="P153" s="106">
        <v>0.57804640005583019</v>
      </c>
      <c r="Q153" s="106">
        <v>0.55592164644820385</v>
      </c>
      <c r="R153" s="106">
        <v>0.58910877685964347</v>
      </c>
      <c r="S153" s="106">
        <v>0.54485926964439058</v>
      </c>
      <c r="AA153" s="106">
        <v>873</v>
      </c>
      <c r="AB153" s="106">
        <v>852.83924843423802</v>
      </c>
    </row>
    <row r="154" spans="1:28" x14ac:dyDescent="0.2">
      <c r="A154" s="14">
        <v>43754</v>
      </c>
      <c r="B154" s="106">
        <v>888</v>
      </c>
      <c r="C154" s="106">
        <v>885</v>
      </c>
      <c r="D154" s="106">
        <v>1555</v>
      </c>
      <c r="E154" s="106">
        <v>1546</v>
      </c>
      <c r="F154" s="106">
        <v>0.57244501940491499</v>
      </c>
      <c r="G154" s="106">
        <v>0.56718381802141005</v>
      </c>
      <c r="H154" s="106">
        <v>1.12592324013679E-2</v>
      </c>
      <c r="I154" s="106">
        <v>0.46727886910530603</v>
      </c>
      <c r="J154" s="106">
        <v>0.92</v>
      </c>
      <c r="K154" s="106">
        <v>0.89875611139941203</v>
      </c>
      <c r="L154" s="106">
        <v>0.45298251136937701</v>
      </c>
      <c r="M154" s="106">
        <v>0.90720742065473003</v>
      </c>
      <c r="N154" s="106">
        <v>0.97632830081205602</v>
      </c>
      <c r="P154" s="106">
        <v>0.57844305042277799</v>
      </c>
      <c r="Q154" s="106">
        <v>0.5559245856200421</v>
      </c>
      <c r="R154" s="106">
        <v>0.58970228282414583</v>
      </c>
      <c r="S154" s="106">
        <v>0.54466535321867426</v>
      </c>
      <c r="AA154" s="106">
        <v>885</v>
      </c>
      <c r="AB154" s="106">
        <v>861.7578288100209</v>
      </c>
    </row>
    <row r="155" spans="1:28" x14ac:dyDescent="0.2">
      <c r="A155" s="14">
        <v>43753</v>
      </c>
      <c r="B155" s="106">
        <v>870</v>
      </c>
      <c r="C155" s="106">
        <v>878</v>
      </c>
      <c r="D155" s="106">
        <v>1529</v>
      </c>
      <c r="E155" s="106">
        <v>1536</v>
      </c>
      <c r="F155" s="106">
        <v>0.57161458333333304</v>
      </c>
      <c r="G155" s="106">
        <v>0.56744812999219396</v>
      </c>
      <c r="H155" s="106">
        <v>1.16069467046817E-2</v>
      </c>
      <c r="I155" s="106">
        <v>0.35896204636298101</v>
      </c>
      <c r="J155" s="106">
        <v>0.73</v>
      </c>
      <c r="K155" s="106">
        <v>0.89344262801278695</v>
      </c>
      <c r="L155" s="106">
        <v>0.37605041619920698</v>
      </c>
      <c r="M155" s="106">
        <v>0.90665578732387697</v>
      </c>
      <c r="N155" s="106">
        <v>0.97278570666320596</v>
      </c>
      <c r="P155" s="106">
        <v>0.57905507669687561</v>
      </c>
      <c r="Q155" s="106">
        <v>0.55584118328751231</v>
      </c>
      <c r="R155" s="106">
        <v>0.59066202340155738</v>
      </c>
      <c r="S155" s="106">
        <v>0.54423423658283054</v>
      </c>
      <c r="AA155" s="106">
        <v>878</v>
      </c>
      <c r="AB155" s="106">
        <v>856.18371607515655</v>
      </c>
    </row>
    <row r="156" spans="1:28" x14ac:dyDescent="0.2">
      <c r="A156" s="14">
        <v>43749</v>
      </c>
      <c r="B156" s="106">
        <v>839</v>
      </c>
      <c r="C156" s="106">
        <v>845</v>
      </c>
      <c r="D156" s="106">
        <v>1477</v>
      </c>
      <c r="E156" s="106">
        <v>1493</v>
      </c>
      <c r="F156" s="106">
        <v>0.565974547890154</v>
      </c>
      <c r="G156" s="106">
        <v>0.56769577008358396</v>
      </c>
      <c r="H156" s="106">
        <v>1.18879295538617E-2</v>
      </c>
      <c r="I156" s="106">
        <v>-0.14478738165736399</v>
      </c>
      <c r="J156" s="106">
        <v>-0.3</v>
      </c>
      <c r="K156" s="106">
        <v>0.89040862422495204</v>
      </c>
      <c r="L156" s="106">
        <v>0.35264236032459401</v>
      </c>
      <c r="M156" s="106">
        <v>0.90652661142990199</v>
      </c>
      <c r="N156" s="106">
        <v>0.93483781402034705</v>
      </c>
      <c r="P156" s="106">
        <v>0.57958369963744572</v>
      </c>
      <c r="Q156" s="106">
        <v>0.55580784052972221</v>
      </c>
      <c r="R156" s="106">
        <v>0.59147162919130736</v>
      </c>
      <c r="S156" s="106">
        <v>0.54391991097586057</v>
      </c>
      <c r="AA156" s="106">
        <v>845</v>
      </c>
      <c r="AB156" s="106">
        <v>832.21503131524003</v>
      </c>
    </row>
    <row r="157" spans="1:28" x14ac:dyDescent="0.2">
      <c r="A157" s="14">
        <v>43748</v>
      </c>
      <c r="B157" s="106">
        <v>818</v>
      </c>
      <c r="C157" s="106">
        <v>827</v>
      </c>
      <c r="D157" s="106">
        <v>1471</v>
      </c>
      <c r="E157" s="106">
        <v>1462</v>
      </c>
      <c r="F157" s="106">
        <v>0.56566347469220202</v>
      </c>
      <c r="G157" s="106">
        <v>0.56802001141982905</v>
      </c>
      <c r="H157" s="106">
        <v>1.2164969674242E-2</v>
      </c>
      <c r="I157" s="106">
        <v>-0.19371496935306801</v>
      </c>
      <c r="J157" s="106">
        <v>-0.42</v>
      </c>
      <c r="K157" s="106">
        <v>0.88816146343532199</v>
      </c>
      <c r="L157" s="106">
        <v>0.38033575198731701</v>
      </c>
      <c r="M157" s="106">
        <v>0.90611923092146895</v>
      </c>
      <c r="N157" s="106">
        <v>0.94698515698651098</v>
      </c>
      <c r="P157" s="106">
        <v>0.58018498109407102</v>
      </c>
      <c r="Q157" s="106">
        <v>0.55585504174558709</v>
      </c>
      <c r="R157" s="106">
        <v>0.59234995076831309</v>
      </c>
      <c r="S157" s="106">
        <v>0.54369007207134501</v>
      </c>
      <c r="AA157" s="106">
        <v>827</v>
      </c>
      <c r="AB157" s="106">
        <v>814.93528183716069</v>
      </c>
    </row>
    <row r="158" spans="1:28" x14ac:dyDescent="0.2">
      <c r="A158" s="14">
        <v>43747</v>
      </c>
      <c r="B158" s="106">
        <v>815</v>
      </c>
      <c r="C158" s="106">
        <v>814</v>
      </c>
      <c r="D158" s="106">
        <v>1452</v>
      </c>
      <c r="E158" s="106">
        <v>1461</v>
      </c>
      <c r="F158" s="106">
        <v>0.55715263518138203</v>
      </c>
      <c r="G158" s="106">
        <v>0.56839118915798803</v>
      </c>
      <c r="H158" s="106">
        <v>1.25072896670263E-2</v>
      </c>
      <c r="I158" s="106">
        <v>-0.89856030169629397</v>
      </c>
      <c r="J158" s="106">
        <v>-2.02</v>
      </c>
      <c r="K158" s="106">
        <v>0.88774344749536005</v>
      </c>
      <c r="L158" s="106">
        <v>0.33953889345270799</v>
      </c>
      <c r="M158" s="106">
        <v>0.90650632060432002</v>
      </c>
      <c r="N158" s="106">
        <v>0.94438569122493299</v>
      </c>
      <c r="P158" s="106">
        <v>0.58089847882501433</v>
      </c>
      <c r="Q158" s="106">
        <v>0.55588389949096173</v>
      </c>
      <c r="R158" s="106">
        <v>0.59340576849204063</v>
      </c>
      <c r="S158" s="106">
        <v>0.54337660982393543</v>
      </c>
      <c r="AA158" s="106">
        <v>814</v>
      </c>
      <c r="AB158" s="106">
        <v>814.37787056367426</v>
      </c>
    </row>
    <row r="159" spans="1:28" x14ac:dyDescent="0.2">
      <c r="A159" s="14">
        <v>43746</v>
      </c>
      <c r="B159" s="106">
        <v>830</v>
      </c>
      <c r="C159" s="106">
        <v>830</v>
      </c>
      <c r="D159" s="106">
        <v>1480</v>
      </c>
      <c r="E159" s="106">
        <v>1470</v>
      </c>
      <c r="F159" s="106">
        <v>0.56462585034013602</v>
      </c>
      <c r="G159" s="106">
        <v>0.56877174136879005</v>
      </c>
      <c r="H159" s="106">
        <v>1.2593461025138499E-2</v>
      </c>
      <c r="I159" s="106">
        <v>-0.32920981931642102</v>
      </c>
      <c r="J159" s="106">
        <v>-0.73</v>
      </c>
      <c r="K159" s="106">
        <v>0.88730832403960302</v>
      </c>
      <c r="L159" s="106">
        <v>0.27877575888510697</v>
      </c>
      <c r="M159" s="106">
        <v>0.907460493372787</v>
      </c>
      <c r="N159" s="106">
        <v>0.93235402421274105</v>
      </c>
      <c r="P159" s="106">
        <v>0.58136520239392853</v>
      </c>
      <c r="Q159" s="106">
        <v>0.55617828034365158</v>
      </c>
      <c r="R159" s="106">
        <v>0.593958663419067</v>
      </c>
      <c r="S159" s="106">
        <v>0.5435848193185131</v>
      </c>
      <c r="AA159" s="106">
        <v>830</v>
      </c>
      <c r="AB159" s="106">
        <v>819.39457202505218</v>
      </c>
    </row>
    <row r="160" spans="1:28" x14ac:dyDescent="0.2">
      <c r="A160" s="14">
        <v>43745</v>
      </c>
      <c r="B160" s="106">
        <v>824</v>
      </c>
      <c r="C160" s="106">
        <v>817</v>
      </c>
      <c r="D160" s="106">
        <v>1475</v>
      </c>
      <c r="E160" s="106">
        <v>1469</v>
      </c>
      <c r="F160" s="106">
        <v>0.55616065350578603</v>
      </c>
      <c r="G160" s="106">
        <v>0.56897504107947905</v>
      </c>
      <c r="H160" s="106">
        <v>1.26478464907443E-2</v>
      </c>
      <c r="I160" s="106">
        <v>-1.01316754461484</v>
      </c>
      <c r="J160" s="106">
        <v>-2.2999999999999998</v>
      </c>
      <c r="K160" s="106">
        <v>0.88868044051482098</v>
      </c>
      <c r="L160" s="106">
        <v>0.28699798361599399</v>
      </c>
      <c r="M160" s="106">
        <v>0.90721728707326599</v>
      </c>
      <c r="N160" s="106">
        <v>0.93260791550613198</v>
      </c>
      <c r="P160" s="106">
        <v>0.5816228875702234</v>
      </c>
      <c r="Q160" s="106">
        <v>0.5563271945887347</v>
      </c>
      <c r="R160" s="106">
        <v>0.59427073406096764</v>
      </c>
      <c r="S160" s="106">
        <v>0.54367934809799046</v>
      </c>
      <c r="AA160" s="106">
        <v>817</v>
      </c>
      <c r="AB160" s="106">
        <v>818.83716075156576</v>
      </c>
    </row>
    <row r="161" spans="1:28" x14ac:dyDescent="0.2">
      <c r="A161" s="14">
        <v>43742</v>
      </c>
      <c r="B161" s="106">
        <v>836</v>
      </c>
      <c r="C161" s="106">
        <v>822</v>
      </c>
      <c r="D161" s="106">
        <v>1477</v>
      </c>
      <c r="E161" s="106">
        <v>1484</v>
      </c>
      <c r="F161" s="106">
        <v>0.55390835579514797</v>
      </c>
      <c r="G161" s="106">
        <v>0.56920732832203802</v>
      </c>
      <c r="H161" s="106">
        <v>1.2570108520232E-2</v>
      </c>
      <c r="I161" s="106">
        <v>-1.2170915232964199</v>
      </c>
      <c r="J161" s="106">
        <v>-2.76</v>
      </c>
      <c r="K161" s="106">
        <v>0.89107824684207204</v>
      </c>
      <c r="L161" s="106">
        <v>0.30387414045348998</v>
      </c>
      <c r="M161" s="106">
        <v>0.908911527607</v>
      </c>
      <c r="N161" s="106">
        <v>0.89199475677996098</v>
      </c>
      <c r="P161" s="106">
        <v>0.58177743684227001</v>
      </c>
      <c r="Q161" s="106">
        <v>0.55663721980180603</v>
      </c>
      <c r="R161" s="106">
        <v>0.59434754536250201</v>
      </c>
      <c r="S161" s="106">
        <v>0.54406711128157403</v>
      </c>
      <c r="AA161" s="106">
        <v>822</v>
      </c>
      <c r="AB161" s="106">
        <v>827.19832985386222</v>
      </c>
    </row>
    <row r="162" spans="1:28" x14ac:dyDescent="0.2">
      <c r="A162" s="14">
        <v>43741</v>
      </c>
      <c r="B162" s="106">
        <v>836</v>
      </c>
      <c r="C162" s="106">
        <v>832</v>
      </c>
      <c r="D162" s="106">
        <v>1491</v>
      </c>
      <c r="E162" s="106">
        <v>1487</v>
      </c>
      <c r="F162" s="106">
        <v>0.55951580363147202</v>
      </c>
      <c r="G162" s="106">
        <v>0.56956846385168103</v>
      </c>
      <c r="H162" s="106">
        <v>1.25143365606986E-2</v>
      </c>
      <c r="I162" s="106">
        <v>-0.80329150262582305</v>
      </c>
      <c r="J162" s="106">
        <v>-1.8</v>
      </c>
      <c r="K162" s="106">
        <v>0.89182937183095901</v>
      </c>
      <c r="L162" s="106">
        <v>0.29510878427799497</v>
      </c>
      <c r="M162" s="106">
        <v>0.91083133715546805</v>
      </c>
      <c r="N162" s="106">
        <v>0.85518353961185101</v>
      </c>
      <c r="P162" s="106">
        <v>0.58208280041237959</v>
      </c>
      <c r="Q162" s="106">
        <v>0.55705412729098247</v>
      </c>
      <c r="R162" s="106">
        <v>0.59459713697307826</v>
      </c>
      <c r="S162" s="106">
        <v>0.5445397907302838</v>
      </c>
      <c r="AA162" s="106">
        <v>832</v>
      </c>
      <c r="AB162" s="106">
        <v>828.87056367432149</v>
      </c>
    </row>
    <row r="163" spans="1:28" x14ac:dyDescent="0.2">
      <c r="A163" s="14">
        <v>43740</v>
      </c>
      <c r="B163" s="106">
        <v>857</v>
      </c>
      <c r="C163" s="106">
        <v>863</v>
      </c>
      <c r="D163" s="106">
        <v>1528</v>
      </c>
      <c r="E163" s="106">
        <v>1529</v>
      </c>
      <c r="F163" s="106">
        <v>0.56442119032047</v>
      </c>
      <c r="G163" s="106">
        <v>0.56998790929705301</v>
      </c>
      <c r="H163" s="106">
        <v>1.26962469300802E-2</v>
      </c>
      <c r="I163" s="106">
        <v>-0.438453899584617</v>
      </c>
      <c r="J163" s="106">
        <v>-0.99</v>
      </c>
      <c r="K163" s="106">
        <v>0.88953067276312503</v>
      </c>
      <c r="L163" s="106">
        <v>0.26618877367987998</v>
      </c>
      <c r="M163" s="106">
        <v>0.91218596739008095</v>
      </c>
      <c r="N163" s="106">
        <v>0.880592851566248</v>
      </c>
      <c r="P163" s="106">
        <v>0.58268415622713321</v>
      </c>
      <c r="Q163" s="106">
        <v>0.55729166236697281</v>
      </c>
      <c r="R163" s="106">
        <v>0.59538040315721341</v>
      </c>
      <c r="S163" s="106">
        <v>0.5445954154368926</v>
      </c>
      <c r="AA163" s="106">
        <v>863</v>
      </c>
      <c r="AB163" s="106">
        <v>852.28183716075159</v>
      </c>
    </row>
    <row r="164" spans="1:28" x14ac:dyDescent="0.2">
      <c r="A164" s="14">
        <v>43739</v>
      </c>
      <c r="B164" s="106">
        <v>840</v>
      </c>
      <c r="C164" s="106">
        <v>872</v>
      </c>
      <c r="D164" s="106">
        <v>1534</v>
      </c>
      <c r="E164" s="106">
        <v>1551</v>
      </c>
      <c r="F164" s="106">
        <v>0.56221792392005099</v>
      </c>
      <c r="G164" s="106">
        <v>0.57024246069015205</v>
      </c>
      <c r="H164" s="106">
        <v>1.2773237194874301E-2</v>
      </c>
      <c r="I164" s="106">
        <v>-0.62823046716152398</v>
      </c>
      <c r="J164" s="106">
        <v>-1.43</v>
      </c>
      <c r="K164" s="106">
        <v>0.88454832262880401</v>
      </c>
      <c r="L164" s="106">
        <v>0.31103038432795999</v>
      </c>
      <c r="M164" s="106">
        <v>0.91433283359192397</v>
      </c>
      <c r="N164" s="106">
        <v>0.840134361598317</v>
      </c>
      <c r="P164" s="106">
        <v>0.58301569788502638</v>
      </c>
      <c r="Q164" s="106">
        <v>0.55746922349527772</v>
      </c>
      <c r="R164" s="106">
        <v>0.59578893507990061</v>
      </c>
      <c r="S164" s="106">
        <v>0.5446959863004035</v>
      </c>
      <c r="AA164" s="106">
        <v>872</v>
      </c>
      <c r="AB164" s="106">
        <v>864.54488517745301</v>
      </c>
    </row>
    <row r="165" spans="1:28" x14ac:dyDescent="0.2">
      <c r="A165" s="14">
        <v>43738</v>
      </c>
      <c r="B165" s="106">
        <v>854</v>
      </c>
      <c r="C165" s="106">
        <v>842</v>
      </c>
      <c r="D165" s="106">
        <v>1517</v>
      </c>
      <c r="E165" s="106">
        <v>1511</v>
      </c>
      <c r="F165" s="106">
        <v>0.55724685638649896</v>
      </c>
      <c r="G165" s="106">
        <v>0.57039480051592095</v>
      </c>
      <c r="H165" s="106">
        <v>1.2744725365255401E-2</v>
      </c>
      <c r="I165" s="106">
        <v>-1.0316380896889299</v>
      </c>
      <c r="J165" s="106">
        <v>-2.36</v>
      </c>
      <c r="K165" s="106">
        <v>0.88305225357556105</v>
      </c>
      <c r="L165" s="106">
        <v>0.35977521156488901</v>
      </c>
      <c r="M165" s="106">
        <v>0.91634092830038905</v>
      </c>
      <c r="N165" s="106">
        <v>0.79533035046262401</v>
      </c>
      <c r="P165" s="106">
        <v>0.58313952588117635</v>
      </c>
      <c r="Q165" s="106">
        <v>0.55765007515066556</v>
      </c>
      <c r="R165" s="106">
        <v>0.59588425124643174</v>
      </c>
      <c r="S165" s="106">
        <v>0.54490534978541016</v>
      </c>
      <c r="AA165" s="106">
        <v>842</v>
      </c>
      <c r="AB165" s="106">
        <v>842.24843423799575</v>
      </c>
    </row>
    <row r="166" spans="1:28" x14ac:dyDescent="0.2">
      <c r="A166" s="14">
        <v>43735</v>
      </c>
      <c r="B166" s="106">
        <v>861</v>
      </c>
      <c r="C166" s="106">
        <v>855</v>
      </c>
      <c r="D166" s="106">
        <v>1500</v>
      </c>
      <c r="E166" s="106">
        <v>1512</v>
      </c>
      <c r="F166" s="106">
        <v>0.56547619047619002</v>
      </c>
      <c r="G166" s="106">
        <v>0.57052661399253901</v>
      </c>
      <c r="H166" s="106">
        <v>1.26588943765783E-2</v>
      </c>
      <c r="I166" s="106">
        <v>-0.39896245012465997</v>
      </c>
      <c r="J166" s="106">
        <v>-0.89</v>
      </c>
      <c r="K166" s="106">
        <v>0.87804393080097998</v>
      </c>
      <c r="L166" s="106">
        <v>0.38195361887205398</v>
      </c>
      <c r="M166" s="106">
        <v>0.91790530004756699</v>
      </c>
      <c r="N166" s="106">
        <v>0.80740887888841895</v>
      </c>
      <c r="P166" s="106">
        <v>0.58318550836911731</v>
      </c>
      <c r="Q166" s="106">
        <v>0.55786771961596071</v>
      </c>
      <c r="R166" s="106">
        <v>0.59584440274569561</v>
      </c>
      <c r="S166" s="106">
        <v>0.54520882523938241</v>
      </c>
      <c r="AA166" s="106">
        <v>855</v>
      </c>
      <c r="AB166" s="106">
        <v>842.80584551148218</v>
      </c>
    </row>
    <row r="167" spans="1:28" x14ac:dyDescent="0.2">
      <c r="A167" s="14">
        <v>43734</v>
      </c>
      <c r="B167" s="106">
        <v>873</v>
      </c>
      <c r="C167" s="106">
        <v>865</v>
      </c>
      <c r="D167" s="106">
        <v>1540</v>
      </c>
      <c r="E167" s="106">
        <v>1528</v>
      </c>
      <c r="F167" s="106">
        <v>0.56609947643978997</v>
      </c>
      <c r="G167" s="106">
        <v>0.57040999934104097</v>
      </c>
      <c r="H167" s="106">
        <v>1.27448749655611E-2</v>
      </c>
      <c r="I167" s="106">
        <v>-0.338216178102832</v>
      </c>
      <c r="J167" s="106">
        <v>-0.76</v>
      </c>
      <c r="K167" s="106">
        <v>0.86979112871207998</v>
      </c>
      <c r="L167" s="106">
        <v>0.44740570582603301</v>
      </c>
      <c r="M167" s="106">
        <v>0.91907698423950801</v>
      </c>
      <c r="N167" s="106">
        <v>0.81720491760004998</v>
      </c>
      <c r="P167" s="106">
        <v>0.58315487430660207</v>
      </c>
      <c r="Q167" s="106">
        <v>0.55766512437547988</v>
      </c>
      <c r="R167" s="106">
        <v>0.59589974927216316</v>
      </c>
      <c r="S167" s="106">
        <v>0.54492024940991879</v>
      </c>
      <c r="AA167" s="106">
        <v>865</v>
      </c>
      <c r="AB167" s="106">
        <v>851.72442588726517</v>
      </c>
    </row>
    <row r="168" spans="1:28" x14ac:dyDescent="0.2">
      <c r="A168" s="14">
        <v>43733</v>
      </c>
      <c r="B168" s="106">
        <v>871</v>
      </c>
      <c r="C168" s="106">
        <v>861</v>
      </c>
      <c r="D168" s="106">
        <v>1510</v>
      </c>
      <c r="E168" s="106">
        <v>1521</v>
      </c>
      <c r="F168" s="106">
        <v>0.56607495069033498</v>
      </c>
      <c r="G168" s="106">
        <v>0.570315243731915</v>
      </c>
      <c r="H168" s="106">
        <v>1.28028570490414E-2</v>
      </c>
      <c r="I168" s="106">
        <v>-0.33119896795989201</v>
      </c>
      <c r="J168" s="106">
        <v>-0.75</v>
      </c>
      <c r="K168" s="106">
        <v>0.85765953458065503</v>
      </c>
      <c r="L168" s="106">
        <v>0.55911497010282796</v>
      </c>
      <c r="M168" s="106">
        <v>0.91991312054700702</v>
      </c>
      <c r="N168" s="106">
        <v>0.83571626986444703</v>
      </c>
      <c r="P168" s="106">
        <v>0.58311810078095638</v>
      </c>
      <c r="Q168" s="106">
        <v>0.55751238668287362</v>
      </c>
      <c r="R168" s="106">
        <v>0.59592095782999777</v>
      </c>
      <c r="S168" s="106">
        <v>0.54470952963383223</v>
      </c>
      <c r="AA168" s="106">
        <v>861</v>
      </c>
      <c r="AB168" s="106">
        <v>847.8225469728601</v>
      </c>
    </row>
    <row r="169" spans="1:28" x14ac:dyDescent="0.2">
      <c r="A169" s="14">
        <v>43732</v>
      </c>
      <c r="B169" s="106">
        <v>872</v>
      </c>
      <c r="C169" s="106">
        <v>874</v>
      </c>
      <c r="D169" s="106">
        <v>1536</v>
      </c>
      <c r="E169" s="106">
        <v>1523</v>
      </c>
      <c r="F169" s="106">
        <v>0.57386736703873897</v>
      </c>
      <c r="G169" s="106">
        <v>0.57013448419753099</v>
      </c>
      <c r="H169" s="106">
        <v>1.2956232943874201E-2</v>
      </c>
      <c r="I169" s="106">
        <v>0.28811482916202702</v>
      </c>
      <c r="J169" s="106">
        <v>0.65</v>
      </c>
      <c r="K169" s="106">
        <v>0.84387066909095498</v>
      </c>
      <c r="L169" s="106">
        <v>0.567563661220153</v>
      </c>
      <c r="M169" s="106">
        <v>0.92112585421725701</v>
      </c>
      <c r="N169" s="106">
        <v>0.82121161001799203</v>
      </c>
      <c r="P169" s="106">
        <v>0.58309071714140515</v>
      </c>
      <c r="Q169" s="106">
        <v>0.55717825125365683</v>
      </c>
      <c r="R169" s="106">
        <v>0.59604695008527941</v>
      </c>
      <c r="S169" s="106">
        <v>0.54422201830978256</v>
      </c>
      <c r="AA169" s="106">
        <v>874</v>
      </c>
      <c r="AB169" s="106">
        <v>848.93736951983294</v>
      </c>
    </row>
    <row r="170" spans="1:28" x14ac:dyDescent="0.2">
      <c r="A170" s="14">
        <v>43728</v>
      </c>
      <c r="B170" s="106">
        <v>881</v>
      </c>
      <c r="C170" s="106">
        <v>874</v>
      </c>
      <c r="D170" s="106">
        <v>1541</v>
      </c>
      <c r="E170" s="106">
        <v>1534</v>
      </c>
      <c r="F170" s="106">
        <v>0.56975228161668801</v>
      </c>
      <c r="G170" s="106">
        <v>0.56981672578581999</v>
      </c>
      <c r="H170" s="106">
        <v>1.31515577958757E-2</v>
      </c>
      <c r="I170" s="106">
        <v>-4.9001167870836703E-3</v>
      </c>
      <c r="J170" s="106">
        <v>-0.01</v>
      </c>
      <c r="K170" s="106">
        <v>0.81868387220262795</v>
      </c>
      <c r="L170" s="106">
        <v>0.62628652871003299</v>
      </c>
      <c r="M170" s="106">
        <v>0.9218575224669</v>
      </c>
      <c r="N170" s="106">
        <v>0.85444626340966001</v>
      </c>
      <c r="P170" s="106">
        <v>0.58296828358169572</v>
      </c>
      <c r="Q170" s="106">
        <v>0.55666516798994425</v>
      </c>
      <c r="R170" s="106">
        <v>0.59611984137757135</v>
      </c>
      <c r="S170" s="106">
        <v>0.54351361019406863</v>
      </c>
      <c r="AA170" s="106">
        <v>874</v>
      </c>
      <c r="AB170" s="106">
        <v>855.06889352818371</v>
      </c>
    </row>
    <row r="171" spans="1:28" x14ac:dyDescent="0.2">
      <c r="A171" s="14">
        <v>43727</v>
      </c>
      <c r="B171" s="106">
        <v>886</v>
      </c>
      <c r="C171" s="106">
        <v>878</v>
      </c>
      <c r="D171" s="106">
        <v>1529</v>
      </c>
      <c r="E171" s="106">
        <v>1524</v>
      </c>
      <c r="F171" s="106">
        <v>0.57611548556430403</v>
      </c>
      <c r="G171" s="106">
        <v>0.56944708183769399</v>
      </c>
      <c r="H171" s="106">
        <v>1.35322661529049E-2</v>
      </c>
      <c r="I171" s="106">
        <v>0.492778049977871</v>
      </c>
      <c r="J171" s="106">
        <v>1.1599999999999999</v>
      </c>
      <c r="K171" s="106">
        <v>0.80396548893554398</v>
      </c>
      <c r="L171" s="106">
        <v>0.59937235054108895</v>
      </c>
      <c r="M171" s="106">
        <v>0.92270641476453796</v>
      </c>
      <c r="N171" s="106">
        <v>0.83733509977716003</v>
      </c>
      <c r="P171" s="106">
        <v>0.58297934799059892</v>
      </c>
      <c r="Q171" s="106">
        <v>0.55591481568478907</v>
      </c>
      <c r="R171" s="106">
        <v>0.59651161414350384</v>
      </c>
      <c r="S171" s="106">
        <v>0.54238254953188414</v>
      </c>
      <c r="AA171" s="106">
        <v>878</v>
      </c>
      <c r="AB171" s="106">
        <v>849.49478079331936</v>
      </c>
    </row>
    <row r="172" spans="1:28" x14ac:dyDescent="0.2">
      <c r="A172" s="14">
        <v>43726</v>
      </c>
      <c r="B172" s="106">
        <v>881</v>
      </c>
      <c r="C172" s="106">
        <v>879</v>
      </c>
      <c r="D172" s="106">
        <v>1544</v>
      </c>
      <c r="E172" s="106">
        <v>1526</v>
      </c>
      <c r="F172" s="106">
        <v>0.57601572739187401</v>
      </c>
      <c r="G172" s="106">
        <v>0.56909538496210699</v>
      </c>
      <c r="H172" s="106">
        <v>1.36961609566869E-2</v>
      </c>
      <c r="I172" s="15">
        <v>0.50527607346698999</v>
      </c>
      <c r="J172" s="106">
        <v>1.2</v>
      </c>
      <c r="K172" s="106">
        <v>0.78939806673147805</v>
      </c>
      <c r="L172" s="106">
        <v>0.56504710541492997</v>
      </c>
      <c r="M172" s="106">
        <v>0.92337540198285495</v>
      </c>
      <c r="N172" s="106">
        <v>0.84756715544286598</v>
      </c>
      <c r="P172" s="106">
        <v>0.5827915459187939</v>
      </c>
      <c r="Q172" s="106">
        <v>0.55539922400542008</v>
      </c>
      <c r="R172" s="106">
        <v>0.59648770687548081</v>
      </c>
      <c r="S172" s="106">
        <v>0.54170306304873317</v>
      </c>
      <c r="AA172" s="106">
        <v>879</v>
      </c>
      <c r="AB172" s="106">
        <v>850.60960334029221</v>
      </c>
    </row>
    <row r="173" spans="1:28" x14ac:dyDescent="0.2">
      <c r="A173" s="14">
        <v>43725</v>
      </c>
      <c r="B173" s="106">
        <v>878</v>
      </c>
      <c r="C173" s="106">
        <v>884</v>
      </c>
      <c r="D173" s="106">
        <v>1554</v>
      </c>
      <c r="E173" s="106">
        <v>1552</v>
      </c>
      <c r="F173" s="106">
        <v>0.56958762886597902</v>
      </c>
      <c r="G173" s="106">
        <v>0.56896272281109606</v>
      </c>
      <c r="H173" s="106">
        <v>1.36766601973416E-2</v>
      </c>
      <c r="I173" s="15">
        <v>4.5691422164900998E-2</v>
      </c>
      <c r="J173" s="106">
        <v>0.11</v>
      </c>
      <c r="K173" s="106">
        <v>0.77000150607281304</v>
      </c>
      <c r="L173" s="106">
        <v>0.50463449638064095</v>
      </c>
      <c r="M173" s="106">
        <v>0.92357738685128998</v>
      </c>
      <c r="N173" s="106">
        <v>0.86726896237361395</v>
      </c>
      <c r="P173" s="106">
        <v>0.58263938300843765</v>
      </c>
      <c r="Q173" s="106">
        <v>0.55528606261375446</v>
      </c>
      <c r="R173" s="106">
        <v>0.59631604320577924</v>
      </c>
      <c r="S173" s="106">
        <v>0.54160940241641287</v>
      </c>
      <c r="AA173" s="106">
        <v>884</v>
      </c>
      <c r="AB173" s="106">
        <v>865.10229645093943</v>
      </c>
    </row>
    <row r="174" spans="1:28" x14ac:dyDescent="0.2">
      <c r="A174" s="14">
        <v>43721</v>
      </c>
      <c r="B174" s="106">
        <v>881</v>
      </c>
      <c r="C174" s="106">
        <v>878</v>
      </c>
      <c r="D174" s="106">
        <v>1582</v>
      </c>
      <c r="E174" s="106">
        <v>1564</v>
      </c>
      <c r="F174" s="106">
        <v>0.56138107416879701</v>
      </c>
      <c r="G174" s="106">
        <v>0.568804488529151</v>
      </c>
      <c r="H174" s="106">
        <v>1.3737033505911E-2</v>
      </c>
      <c r="I174" s="106">
        <v>-0.54039428215406005</v>
      </c>
      <c r="J174" s="106">
        <v>-1.32</v>
      </c>
      <c r="K174" s="106">
        <v>0.73774589812217395</v>
      </c>
      <c r="L174" s="106">
        <v>0.57289836717933995</v>
      </c>
      <c r="M174" s="106">
        <v>0.92342813409813895</v>
      </c>
      <c r="N174" s="106">
        <v>0.87836833911918599</v>
      </c>
      <c r="P174" s="106">
        <v>0.58254152203506204</v>
      </c>
      <c r="Q174" s="106">
        <v>0.55506745502323995</v>
      </c>
      <c r="R174" s="106">
        <v>0.59627855554097298</v>
      </c>
      <c r="S174" s="106">
        <v>0.54133042151732902</v>
      </c>
      <c r="AA174" s="106">
        <v>878</v>
      </c>
      <c r="AB174" s="106">
        <v>871.79123173277662</v>
      </c>
    </row>
    <row r="175" spans="1:28" x14ac:dyDescent="0.2">
      <c r="A175" s="14">
        <v>43720</v>
      </c>
      <c r="B175" s="106">
        <v>880</v>
      </c>
      <c r="C175" s="106">
        <v>875</v>
      </c>
      <c r="D175" s="106">
        <v>1583</v>
      </c>
      <c r="E175" s="106">
        <v>1572</v>
      </c>
      <c r="F175" s="106">
        <v>0.55661577608142498</v>
      </c>
      <c r="G175" s="106">
        <v>0.56867241929929302</v>
      </c>
      <c r="H175" s="106">
        <v>1.3854877394140701E-2</v>
      </c>
      <c r="I175" s="106">
        <v>-0.87020930426759102</v>
      </c>
      <c r="J175" s="106">
        <v>-2.17</v>
      </c>
      <c r="K175" s="106">
        <v>0.71117163439353004</v>
      </c>
      <c r="L175" s="106">
        <v>0.55013610007459002</v>
      </c>
      <c r="M175" s="106">
        <v>0.92295580400521104</v>
      </c>
      <c r="N175" s="106">
        <v>0.89426965792818303</v>
      </c>
      <c r="P175" s="106">
        <v>0.58252729669343373</v>
      </c>
      <c r="Q175" s="106">
        <v>0.55481754190515231</v>
      </c>
      <c r="R175" s="106">
        <v>0.59638217408757443</v>
      </c>
      <c r="S175" s="106">
        <v>0.5409626645110116</v>
      </c>
      <c r="AA175" s="106">
        <v>875</v>
      </c>
      <c r="AB175" s="106">
        <v>876.25052192066801</v>
      </c>
    </row>
    <row r="176" spans="1:28" x14ac:dyDescent="0.2">
      <c r="A176" s="14">
        <v>43719</v>
      </c>
      <c r="B176" s="106">
        <v>854</v>
      </c>
      <c r="C176" s="106">
        <v>873</v>
      </c>
      <c r="D176" s="106">
        <v>1522</v>
      </c>
      <c r="E176" s="106">
        <v>1565</v>
      </c>
      <c r="F176" s="106">
        <v>0.55782747603833804</v>
      </c>
      <c r="G176" s="106">
        <v>0.56854432291165402</v>
      </c>
      <c r="H176" s="106">
        <v>1.40093074471261E-2</v>
      </c>
      <c r="I176" s="106">
        <v>-0.76498048984672595</v>
      </c>
      <c r="J176" s="106">
        <v>-1.92</v>
      </c>
      <c r="K176" s="106">
        <v>0.68511931374221002</v>
      </c>
      <c r="L176" s="106">
        <v>0.44081966301179798</v>
      </c>
      <c r="M176" s="106">
        <v>0.92248970591147805</v>
      </c>
      <c r="N176" s="106">
        <v>0.89354264638584902</v>
      </c>
      <c r="P176" s="106">
        <v>0.58255363035878016</v>
      </c>
      <c r="Q176" s="106">
        <v>0.55453501546452788</v>
      </c>
      <c r="R176" s="106">
        <v>0.59656293780590619</v>
      </c>
      <c r="S176" s="106">
        <v>0.54052570801740185</v>
      </c>
      <c r="AA176" s="106">
        <v>873</v>
      </c>
      <c r="AB176" s="106">
        <v>872.34864300626305</v>
      </c>
    </row>
    <row r="177" spans="1:28" x14ac:dyDescent="0.2">
      <c r="A177" s="14">
        <v>43718</v>
      </c>
      <c r="B177" s="106">
        <v>819</v>
      </c>
      <c r="C177" s="106">
        <v>842</v>
      </c>
      <c r="D177" s="106">
        <v>1470</v>
      </c>
      <c r="E177" s="106">
        <v>1497</v>
      </c>
      <c r="F177" s="106">
        <v>0.56245824983299897</v>
      </c>
      <c r="G177" s="106">
        <v>0.568496989873846</v>
      </c>
      <c r="H177" s="106">
        <v>1.4051370317631699E-2</v>
      </c>
      <c r="I177" s="106">
        <v>-0.42976164632639302</v>
      </c>
      <c r="J177" s="106">
        <v>-1.07</v>
      </c>
      <c r="K177" s="106">
        <v>0.67873469554915999</v>
      </c>
      <c r="L177" s="106">
        <v>0.31180280729835202</v>
      </c>
      <c r="M177" s="106">
        <v>0.92172532545427799</v>
      </c>
      <c r="N177" s="106">
        <v>0.91153127180688198</v>
      </c>
      <c r="P177" s="106">
        <v>0.58254836019147771</v>
      </c>
      <c r="Q177" s="106">
        <v>0.5544456195562143</v>
      </c>
      <c r="R177" s="106">
        <v>0.59659973050910942</v>
      </c>
      <c r="S177" s="106">
        <v>0.54039424923858259</v>
      </c>
      <c r="AA177" s="106">
        <v>842</v>
      </c>
      <c r="AB177" s="106">
        <v>834.44467640918583</v>
      </c>
    </row>
    <row r="178" spans="1:28" x14ac:dyDescent="0.2">
      <c r="A178" s="14">
        <v>43717</v>
      </c>
      <c r="B178" s="106">
        <v>805</v>
      </c>
      <c r="C178" s="106">
        <v>811</v>
      </c>
      <c r="D178" s="106">
        <v>1445</v>
      </c>
      <c r="E178" s="106">
        <v>1443</v>
      </c>
      <c r="F178" s="106">
        <v>0.56202356202356196</v>
      </c>
      <c r="G178" s="106">
        <v>0.56837935599798295</v>
      </c>
      <c r="H178" s="106">
        <v>1.4138094656757499E-2</v>
      </c>
      <c r="I178" s="106">
        <v>-0.44955095638602</v>
      </c>
      <c r="J178" s="106">
        <v>-1.1299999999999999</v>
      </c>
      <c r="K178" s="106">
        <v>0.67867933449147899</v>
      </c>
      <c r="L178" s="106">
        <v>8.5190787548654695E-2</v>
      </c>
      <c r="M178" s="106">
        <v>0.92088447306690002</v>
      </c>
      <c r="N178" s="106">
        <v>0.91222809434599605</v>
      </c>
      <c r="P178" s="106">
        <v>0.58251745065474048</v>
      </c>
      <c r="Q178" s="106">
        <v>0.55424126134122542</v>
      </c>
      <c r="R178" s="106">
        <v>0.59665554531149789</v>
      </c>
      <c r="S178" s="106">
        <v>0.54010316668446801</v>
      </c>
      <c r="AA178" s="106">
        <v>811</v>
      </c>
      <c r="AB178" s="106">
        <v>804.34446764091854</v>
      </c>
    </row>
    <row r="179" spans="1:28" x14ac:dyDescent="0.2">
      <c r="A179" s="14">
        <v>43714</v>
      </c>
      <c r="B179" s="106">
        <v>790</v>
      </c>
      <c r="C179" s="106">
        <v>805</v>
      </c>
      <c r="D179" s="106">
        <v>1449</v>
      </c>
      <c r="E179" s="106">
        <v>1462</v>
      </c>
      <c r="F179" s="106">
        <v>0.55061559507523905</v>
      </c>
      <c r="G179" s="106">
        <v>0.56822814799630805</v>
      </c>
      <c r="H179" s="106">
        <v>1.42653335032282E-2</v>
      </c>
      <c r="I179" s="106">
        <v>-1.2346401096814901</v>
      </c>
      <c r="J179" s="106">
        <v>-3.2</v>
      </c>
      <c r="K179" s="106">
        <v>0.70007643793209096</v>
      </c>
      <c r="L179" s="106">
        <v>3.5925507705616998E-2</v>
      </c>
      <c r="M179" s="106">
        <v>0.92002467605648797</v>
      </c>
      <c r="N179" s="106">
        <v>0.90790003209115799</v>
      </c>
      <c r="P179" s="106">
        <v>0.58249348149953628</v>
      </c>
      <c r="Q179" s="106">
        <v>0.55396281449307982</v>
      </c>
      <c r="R179" s="106">
        <v>0.59675881500276451</v>
      </c>
      <c r="S179" s="106">
        <v>0.5396974809898516</v>
      </c>
      <c r="AA179" s="106">
        <v>805</v>
      </c>
      <c r="AB179" s="106">
        <v>814.93528183716069</v>
      </c>
    </row>
    <row r="180" spans="1:28" x14ac:dyDescent="0.2">
      <c r="A180" s="14">
        <v>43713</v>
      </c>
      <c r="B180" s="106">
        <v>758</v>
      </c>
      <c r="C180" s="106">
        <v>780</v>
      </c>
      <c r="D180" s="106">
        <v>1416</v>
      </c>
      <c r="E180" s="106">
        <v>1435</v>
      </c>
      <c r="F180" s="106">
        <v>0.54355400696864098</v>
      </c>
      <c r="G180" s="106">
        <v>0.56824880213909401</v>
      </c>
      <c r="H180" s="106">
        <v>1.42409186332919E-2</v>
      </c>
      <c r="I180" s="106">
        <v>-1.7340731877172</v>
      </c>
      <c r="J180" s="106">
        <v>-4.54</v>
      </c>
      <c r="K180" s="106">
        <v>0.72348322048617597</v>
      </c>
      <c r="L180" s="106">
        <v>1.9454434796224201E-2</v>
      </c>
      <c r="M180" s="106">
        <v>0.91923133566772397</v>
      </c>
      <c r="N180" s="106">
        <v>0.90137810197130297</v>
      </c>
      <c r="P180" s="106">
        <v>0.58248972077238592</v>
      </c>
      <c r="Q180" s="106">
        <v>0.5540078835058021</v>
      </c>
      <c r="R180" s="106">
        <v>0.59673063940567783</v>
      </c>
      <c r="S180" s="106">
        <v>0.53976696487251019</v>
      </c>
      <c r="AA180" s="106">
        <v>780</v>
      </c>
      <c r="AB180" s="106">
        <v>799.88517745302715</v>
      </c>
    </row>
    <row r="181" spans="1:28" x14ac:dyDescent="0.2">
      <c r="A181" s="14">
        <v>43712</v>
      </c>
      <c r="B181" s="106">
        <v>765</v>
      </c>
      <c r="C181" s="106">
        <v>752</v>
      </c>
      <c r="D181" s="106">
        <v>1401</v>
      </c>
      <c r="E181" s="106">
        <v>1398</v>
      </c>
      <c r="F181" s="106">
        <v>0.53791130185979896</v>
      </c>
      <c r="G181" s="106">
        <v>0.56830657969876097</v>
      </c>
      <c r="H181" s="106">
        <v>1.4149105404613799E-2</v>
      </c>
      <c r="I181" s="106">
        <v>-2.1482119872434202</v>
      </c>
      <c r="J181" s="106">
        <v>-5.65</v>
      </c>
      <c r="K181" s="106">
        <v>0.72657121740923103</v>
      </c>
      <c r="L181" s="106">
        <v>2.55355453273995E-2</v>
      </c>
      <c r="M181" s="106">
        <v>0.91844408932858002</v>
      </c>
      <c r="N181" s="106">
        <v>0.89201848996612798</v>
      </c>
      <c r="P181" s="106">
        <v>0.58245568510337475</v>
      </c>
      <c r="Q181" s="106">
        <v>0.55415747429414719</v>
      </c>
      <c r="R181" s="106">
        <v>0.59660479050798854</v>
      </c>
      <c r="S181" s="106">
        <v>0.54000836888953341</v>
      </c>
      <c r="AA181" s="106">
        <v>752</v>
      </c>
      <c r="AB181" s="106">
        <v>779.26096033402916</v>
      </c>
    </row>
    <row r="182" spans="1:28" x14ac:dyDescent="0.2">
      <c r="A182" s="14">
        <v>43711</v>
      </c>
      <c r="B182" s="106">
        <v>775</v>
      </c>
      <c r="C182" s="106">
        <v>766</v>
      </c>
      <c r="D182" s="106">
        <v>1400</v>
      </c>
      <c r="E182" s="106">
        <v>1412</v>
      </c>
      <c r="F182" s="106">
        <v>0.54249291784702502</v>
      </c>
      <c r="G182" s="106">
        <v>0.56839193075188899</v>
      </c>
      <c r="H182" s="106">
        <v>1.3983837855593101E-2</v>
      </c>
      <c r="I182" s="106">
        <v>-1.8520675920527201</v>
      </c>
      <c r="J182" s="106">
        <v>-4.7699999999999996</v>
      </c>
      <c r="K182" s="106">
        <v>0.743174109580791</v>
      </c>
      <c r="L182" s="106">
        <v>9.5101944028733801E-2</v>
      </c>
      <c r="M182" s="106">
        <v>0.91756716106884295</v>
      </c>
      <c r="N182" s="106">
        <v>0.89627925497457195</v>
      </c>
      <c r="P182" s="106">
        <v>0.58237576860748208</v>
      </c>
      <c r="Q182" s="106">
        <v>0.55440809289629589</v>
      </c>
      <c r="R182" s="106">
        <v>0.59635960646307518</v>
      </c>
      <c r="S182" s="106">
        <v>0.54042425504070279</v>
      </c>
      <c r="AA182" s="106">
        <v>766</v>
      </c>
      <c r="AB182" s="106">
        <v>787.0647181628392</v>
      </c>
    </row>
    <row r="183" spans="1:28" x14ac:dyDescent="0.2">
      <c r="A183" s="14">
        <v>43710</v>
      </c>
      <c r="B183" s="106">
        <v>788</v>
      </c>
      <c r="C183" s="106">
        <v>782</v>
      </c>
      <c r="D183" s="106">
        <v>1416</v>
      </c>
      <c r="E183" s="106">
        <v>1408</v>
      </c>
      <c r="F183" s="106">
        <v>0.55539772727272696</v>
      </c>
      <c r="G183" s="106">
        <v>0.56839705053790301</v>
      </c>
      <c r="H183" s="106">
        <v>1.39744218508991E-2</v>
      </c>
      <c r="I183" s="106">
        <v>-0.93022261699790798</v>
      </c>
      <c r="J183" s="106">
        <v>-2.34</v>
      </c>
      <c r="K183" s="106">
        <v>0.77191357669848404</v>
      </c>
      <c r="L183" s="106">
        <v>3.6172943427634503E-2</v>
      </c>
      <c r="M183" s="106">
        <v>0.91723854678934602</v>
      </c>
      <c r="N183" s="106">
        <v>0.86204591179074797</v>
      </c>
      <c r="P183" s="106">
        <v>0.58237147238880216</v>
      </c>
      <c r="Q183" s="106">
        <v>0.55442262868700387</v>
      </c>
      <c r="R183" s="106">
        <v>0.59634589423970119</v>
      </c>
      <c r="S183" s="106">
        <v>0.54044820683610484</v>
      </c>
      <c r="AA183" s="106">
        <v>782</v>
      </c>
      <c r="AB183" s="106">
        <v>784.83507306889351</v>
      </c>
    </row>
    <row r="184" spans="1:28" x14ac:dyDescent="0.2">
      <c r="A184" s="14">
        <v>43707</v>
      </c>
      <c r="B184" s="106">
        <v>782</v>
      </c>
      <c r="C184" s="106">
        <v>793</v>
      </c>
      <c r="D184" s="106">
        <v>1425</v>
      </c>
      <c r="E184" s="106">
        <v>1432</v>
      </c>
      <c r="F184" s="106">
        <v>0.55377094972066998</v>
      </c>
      <c r="G184" s="106">
        <v>0.56817549635339903</v>
      </c>
      <c r="H184" s="106">
        <v>1.43065354992331E-2</v>
      </c>
      <c r="I184" s="106">
        <v>-1.0068507944149601</v>
      </c>
      <c r="J184" s="106">
        <v>-2.6</v>
      </c>
      <c r="K184" s="106">
        <v>0.79487000357502502</v>
      </c>
      <c r="L184" s="106">
        <v>2.2429243105094799E-2</v>
      </c>
      <c r="M184" s="106">
        <v>0.91714391392497197</v>
      </c>
      <c r="N184" s="106">
        <v>0.84002660150795305</v>
      </c>
      <c r="P184" s="106">
        <v>0.58248203185263214</v>
      </c>
      <c r="Q184" s="106">
        <v>0.55386896085416593</v>
      </c>
      <c r="R184" s="106">
        <v>0.59678856735186525</v>
      </c>
      <c r="S184" s="106">
        <v>0.53956242535493282</v>
      </c>
      <c r="AA184" s="106">
        <v>793</v>
      </c>
      <c r="AB184" s="106">
        <v>798.21294363256789</v>
      </c>
    </row>
    <row r="185" spans="1:28" x14ac:dyDescent="0.2">
      <c r="A185" s="14">
        <v>43706</v>
      </c>
      <c r="B185" s="106">
        <v>781</v>
      </c>
      <c r="C185" s="106">
        <v>775</v>
      </c>
      <c r="D185" s="106">
        <v>1407</v>
      </c>
      <c r="E185" s="106">
        <v>1395</v>
      </c>
      <c r="F185" s="106">
        <v>0.55555555555555503</v>
      </c>
      <c r="G185" s="106">
        <v>0.56812061932264002</v>
      </c>
      <c r="H185" s="106">
        <v>1.43694385985475E-2</v>
      </c>
      <c r="I185" s="106">
        <v>-0.87442969194045705</v>
      </c>
      <c r="J185" s="106">
        <v>-2.2599999999999998</v>
      </c>
      <c r="K185" s="106">
        <v>0.79730860077287502</v>
      </c>
      <c r="L185" s="106">
        <v>1.8639520029604499E-2</v>
      </c>
      <c r="M185" s="106">
        <v>0.91731998086177902</v>
      </c>
      <c r="N185" s="106">
        <v>0.77730201660466003</v>
      </c>
      <c r="P185" s="106">
        <v>0.58249005792118747</v>
      </c>
      <c r="Q185" s="106">
        <v>0.55375118072409257</v>
      </c>
      <c r="R185" s="106">
        <v>0.59685949651973502</v>
      </c>
      <c r="S185" s="106">
        <v>0.53938174212554502</v>
      </c>
      <c r="AA185" s="106">
        <v>775</v>
      </c>
      <c r="AB185" s="106">
        <v>777.5887265135699</v>
      </c>
    </row>
    <row r="186" spans="1:28" x14ac:dyDescent="0.2">
      <c r="A186" s="14">
        <v>43705</v>
      </c>
      <c r="B186" s="106">
        <v>778</v>
      </c>
      <c r="C186" s="106">
        <v>776</v>
      </c>
      <c r="D186" s="106">
        <v>1407</v>
      </c>
      <c r="E186" s="106">
        <v>1402</v>
      </c>
      <c r="F186" s="106">
        <v>0.55349500713266697</v>
      </c>
      <c r="G186" s="106">
        <v>0.56822494900443499</v>
      </c>
      <c r="H186" s="106">
        <v>1.4306097089478199E-2</v>
      </c>
      <c r="I186" s="106">
        <v>-1.0296268632624499</v>
      </c>
      <c r="J186" s="106">
        <v>-2.66</v>
      </c>
      <c r="K186" s="106">
        <v>0.79985825821983503</v>
      </c>
      <c r="L186" s="106">
        <v>2.7606821866643799E-2</v>
      </c>
      <c r="M186" s="106">
        <v>0.91752646647371205</v>
      </c>
      <c r="N186" s="106">
        <v>0.70436994559733701</v>
      </c>
      <c r="P186" s="106">
        <v>0.58253104609391315</v>
      </c>
      <c r="Q186" s="106">
        <v>0.55391885191495682</v>
      </c>
      <c r="R186" s="106">
        <v>0.59683714318339143</v>
      </c>
      <c r="S186" s="106">
        <v>0.53961275482547855</v>
      </c>
      <c r="AA186" s="106">
        <v>776</v>
      </c>
      <c r="AB186" s="106">
        <v>781.49060542797497</v>
      </c>
    </row>
    <row r="187" spans="1:28" x14ac:dyDescent="0.2">
      <c r="A187" s="14">
        <v>43704</v>
      </c>
      <c r="B187" s="106">
        <v>764</v>
      </c>
      <c r="C187" s="106">
        <v>778</v>
      </c>
      <c r="D187" s="106">
        <v>1398</v>
      </c>
      <c r="E187" s="106">
        <v>1398</v>
      </c>
      <c r="F187" s="106">
        <v>0.55650929899856905</v>
      </c>
      <c r="G187" s="106">
        <v>0.56842227436344905</v>
      </c>
      <c r="H187" s="106">
        <v>1.4203259900400099E-2</v>
      </c>
      <c r="I187" s="106">
        <v>-0.83874937503217795</v>
      </c>
      <c r="J187" s="106">
        <v>-2.14</v>
      </c>
      <c r="K187" s="106">
        <v>0.79415042183742102</v>
      </c>
      <c r="L187" s="106">
        <v>3.5015597027264103E-2</v>
      </c>
      <c r="M187" s="106">
        <v>0.91762393854392099</v>
      </c>
      <c r="N187" s="106">
        <v>0.666233027943547</v>
      </c>
      <c r="P187" s="106">
        <v>0.58262553426384911</v>
      </c>
      <c r="Q187" s="106">
        <v>0.554219014463049</v>
      </c>
      <c r="R187" s="106">
        <v>0.59682879416424928</v>
      </c>
      <c r="S187" s="106">
        <v>0.54001575456264883</v>
      </c>
      <c r="AA187" s="106">
        <v>778</v>
      </c>
      <c r="AB187" s="106">
        <v>779.26096033402916</v>
      </c>
    </row>
    <row r="188" spans="1:28" x14ac:dyDescent="0.2">
      <c r="A188" s="14">
        <v>43703</v>
      </c>
      <c r="B188" s="106">
        <v>773</v>
      </c>
      <c r="C188" s="106">
        <v>762</v>
      </c>
      <c r="D188" s="106">
        <v>1361</v>
      </c>
      <c r="E188" s="106">
        <v>1384</v>
      </c>
      <c r="F188" s="106">
        <v>0.55057803468208</v>
      </c>
      <c r="G188" s="106">
        <v>0.56854844667309801</v>
      </c>
      <c r="H188" s="106">
        <v>1.4138757229424301E-2</v>
      </c>
      <c r="I188" s="106">
        <v>-1.27100364617753</v>
      </c>
      <c r="J188" s="106">
        <v>-3.26</v>
      </c>
      <c r="K188" s="106">
        <v>0.79322457769547094</v>
      </c>
      <c r="L188" s="106">
        <v>5.2453406355055299E-2</v>
      </c>
      <c r="M188" s="106">
        <v>0.91760423984276196</v>
      </c>
      <c r="N188" s="106">
        <v>0.66609460067704096</v>
      </c>
      <c r="P188" s="106">
        <v>0.58268720390252227</v>
      </c>
      <c r="Q188" s="106">
        <v>0.55440968944367375</v>
      </c>
      <c r="R188" s="106">
        <v>0.59682596113194664</v>
      </c>
      <c r="S188" s="106">
        <v>0.54027093221424938</v>
      </c>
      <c r="AA188" s="106">
        <v>762</v>
      </c>
      <c r="AB188" s="106">
        <v>771.45720250521913</v>
      </c>
    </row>
    <row r="189" spans="1:28" x14ac:dyDescent="0.2">
      <c r="A189" s="14">
        <v>43700</v>
      </c>
      <c r="B189" s="106">
        <v>785</v>
      </c>
      <c r="C189" s="106">
        <v>802</v>
      </c>
      <c r="D189" s="106">
        <v>1405</v>
      </c>
      <c r="E189" s="106">
        <v>1405</v>
      </c>
      <c r="F189" s="106">
        <v>0.57081850533807799</v>
      </c>
      <c r="G189" s="106">
        <v>0.56904891738321095</v>
      </c>
      <c r="H189" s="106">
        <v>1.4158106343599101E-2</v>
      </c>
      <c r="I189" s="106">
        <v>0.124987615710836</v>
      </c>
      <c r="J189" s="106">
        <v>0.31</v>
      </c>
      <c r="K189" s="106">
        <v>0.79408476524747595</v>
      </c>
      <c r="L189" s="106">
        <v>5.6161878533789802E-2</v>
      </c>
      <c r="M189" s="106">
        <v>0.91773838896234905</v>
      </c>
      <c r="N189" s="106">
        <v>0.67903269978177005</v>
      </c>
      <c r="P189" s="106">
        <v>0.5832070237268101</v>
      </c>
      <c r="Q189" s="106">
        <v>0.5548908110396118</v>
      </c>
      <c r="R189" s="106">
        <v>0.59736513007040914</v>
      </c>
      <c r="S189" s="106">
        <v>0.54073270469601276</v>
      </c>
      <c r="AA189" s="106">
        <v>802</v>
      </c>
      <c r="AB189" s="106">
        <v>783.16283924843424</v>
      </c>
    </row>
    <row r="190" spans="1:28" x14ac:dyDescent="0.2">
      <c r="A190" s="14">
        <v>43699</v>
      </c>
      <c r="B190" s="106">
        <v>792</v>
      </c>
      <c r="C190" s="106">
        <v>798</v>
      </c>
      <c r="D190" s="106">
        <v>1389</v>
      </c>
      <c r="E190" s="106">
        <v>1402</v>
      </c>
      <c r="F190" s="106">
        <v>0.56918687589158301</v>
      </c>
      <c r="G190" s="106">
        <v>0.56952940182816603</v>
      </c>
      <c r="H190" s="106">
        <v>1.48066379217449E-2</v>
      </c>
      <c r="I190" s="106">
        <v>-2.3133268902290002E-2</v>
      </c>
      <c r="J190" s="106">
        <v>-0.06</v>
      </c>
      <c r="K190" s="106">
        <v>0.79346830612855201</v>
      </c>
      <c r="L190" s="106">
        <v>6.7654184765488803E-2</v>
      </c>
      <c r="M190" s="106">
        <v>0.91779053185408399</v>
      </c>
      <c r="N190" s="106">
        <v>0.68403145770516605</v>
      </c>
      <c r="P190" s="106">
        <v>0.58433603974991088</v>
      </c>
      <c r="Q190" s="106">
        <v>0.55472276390642117</v>
      </c>
      <c r="R190" s="106">
        <v>0.59914267767165585</v>
      </c>
      <c r="S190" s="106">
        <v>0.5399161259846762</v>
      </c>
      <c r="AA190" s="106">
        <v>798</v>
      </c>
      <c r="AB190" s="106">
        <v>781.49060542797497</v>
      </c>
    </row>
    <row r="191" spans="1:28" x14ac:dyDescent="0.2">
      <c r="A191" s="14">
        <v>43698</v>
      </c>
      <c r="B191" s="106">
        <v>781</v>
      </c>
      <c r="C191" s="106">
        <v>794</v>
      </c>
      <c r="D191" s="106">
        <v>1382</v>
      </c>
      <c r="E191" s="106">
        <v>1387</v>
      </c>
      <c r="F191" s="106">
        <v>0.57245854361932202</v>
      </c>
      <c r="G191" s="106">
        <v>0.57021610555191005</v>
      </c>
      <c r="H191" s="106">
        <v>1.5926760096909898E-2</v>
      </c>
      <c r="I191" s="106">
        <v>0.140796876060613</v>
      </c>
      <c r="J191" s="106">
        <v>0.39</v>
      </c>
      <c r="K191" s="106">
        <v>0.78922897242713197</v>
      </c>
      <c r="L191" s="106">
        <v>7.8654002795662897E-2</v>
      </c>
      <c r="M191" s="106">
        <v>0.91797168835013299</v>
      </c>
      <c r="N191" s="106">
        <v>0.68485027107737995</v>
      </c>
      <c r="P191" s="106">
        <v>0.5861428656488199</v>
      </c>
      <c r="Q191" s="106">
        <v>0.55428934545500019</v>
      </c>
      <c r="R191" s="106">
        <v>0.60206962574572986</v>
      </c>
      <c r="S191" s="106">
        <v>0.53836258535809023</v>
      </c>
      <c r="AA191" s="106">
        <v>794</v>
      </c>
      <c r="AB191" s="106">
        <v>773.12943632567851</v>
      </c>
    </row>
    <row r="192" spans="1:28" x14ac:dyDescent="0.2">
      <c r="A192" s="14">
        <v>43697</v>
      </c>
      <c r="B192" s="106">
        <v>786</v>
      </c>
      <c r="C192" s="106">
        <v>792</v>
      </c>
      <c r="D192" s="106">
        <v>1395</v>
      </c>
      <c r="E192" s="106">
        <v>1399</v>
      </c>
      <c r="F192" s="106">
        <v>0.56611865618298696</v>
      </c>
      <c r="G192" s="106">
        <v>0.57057197055020503</v>
      </c>
      <c r="H192" s="106">
        <v>1.6267422967436201E-2</v>
      </c>
      <c r="I192" s="106">
        <v>-0.273756597841748</v>
      </c>
      <c r="J192" s="106">
        <v>-0.79</v>
      </c>
      <c r="K192" s="106">
        <v>0.78001292791643495</v>
      </c>
      <c r="L192" s="106">
        <v>0.118800296796957</v>
      </c>
      <c r="M192" s="106">
        <v>0.91785703367079396</v>
      </c>
      <c r="N192" s="106">
        <v>0.69529089679787504</v>
      </c>
      <c r="P192" s="106">
        <v>0.58683939351764125</v>
      </c>
      <c r="Q192" s="106">
        <v>0.55430454758276881</v>
      </c>
      <c r="R192" s="106">
        <v>0.60310681648507747</v>
      </c>
      <c r="S192" s="106">
        <v>0.5380371246153326</v>
      </c>
      <c r="AA192" s="106">
        <v>792</v>
      </c>
      <c r="AB192" s="106">
        <v>779.81837160751559</v>
      </c>
    </row>
    <row r="193" spans="1:28" x14ac:dyDescent="0.2">
      <c r="A193" s="14">
        <v>43696</v>
      </c>
      <c r="B193" s="106">
        <v>793</v>
      </c>
      <c r="C193" s="106">
        <v>790</v>
      </c>
      <c r="D193" s="106">
        <v>1386</v>
      </c>
      <c r="E193" s="106">
        <v>1391</v>
      </c>
      <c r="F193" s="106">
        <v>0.56793673616103502</v>
      </c>
      <c r="G193" s="106">
        <v>0.57077692319807205</v>
      </c>
      <c r="H193" s="106">
        <v>1.63068092023235E-2</v>
      </c>
      <c r="I193" s="106">
        <v>-0.174171844522021</v>
      </c>
      <c r="J193" s="106">
        <v>-0.5</v>
      </c>
      <c r="K193" s="106">
        <v>0.76466569765794601</v>
      </c>
      <c r="L193" s="106">
        <v>0.18573598711641601</v>
      </c>
      <c r="M193" s="106">
        <v>0.91797107641354203</v>
      </c>
      <c r="N193" s="106">
        <v>0.65943754904965501</v>
      </c>
      <c r="P193" s="106">
        <v>0.58708373240039557</v>
      </c>
      <c r="Q193" s="106">
        <v>0.55447011399574853</v>
      </c>
      <c r="R193" s="106">
        <v>0.6033905416027191</v>
      </c>
      <c r="S193" s="106">
        <v>0.538163304793425</v>
      </c>
      <c r="AA193" s="106">
        <v>790</v>
      </c>
      <c r="AB193" s="106">
        <v>775.3590814196242</v>
      </c>
    </row>
    <row r="194" spans="1:28" x14ac:dyDescent="0.2">
      <c r="A194" s="14">
        <v>43693</v>
      </c>
      <c r="B194" s="106">
        <v>769</v>
      </c>
      <c r="C194" s="106">
        <v>781</v>
      </c>
      <c r="D194" s="106">
        <v>1373</v>
      </c>
      <c r="E194" s="106">
        <v>1378</v>
      </c>
      <c r="F194" s="106">
        <v>0.56676342525399104</v>
      </c>
      <c r="G194" s="106">
        <v>0.57092777632207303</v>
      </c>
      <c r="H194" s="106">
        <v>1.6332149809438899E-2</v>
      </c>
      <c r="I194" s="106">
        <v>-0.25497874539918097</v>
      </c>
      <c r="J194" s="106">
        <v>-0.73</v>
      </c>
      <c r="K194" s="106">
        <v>0.74327086934127196</v>
      </c>
      <c r="L194" s="106">
        <v>0.83494186702358797</v>
      </c>
      <c r="M194" s="106">
        <v>0.91804863680358695</v>
      </c>
      <c r="N194" s="106">
        <v>0.65266233245147698</v>
      </c>
      <c r="P194" s="106">
        <v>0.5872599261315119</v>
      </c>
      <c r="Q194" s="106">
        <v>0.55459562651263417</v>
      </c>
      <c r="R194" s="106">
        <v>0.60359207594095088</v>
      </c>
      <c r="S194" s="106">
        <v>0.53826347670319519</v>
      </c>
      <c r="AA194" s="106">
        <v>781</v>
      </c>
      <c r="AB194" s="106">
        <v>768.11273486430059</v>
      </c>
    </row>
    <row r="195" spans="1:28" x14ac:dyDescent="0.2">
      <c r="A195" s="14">
        <v>43692</v>
      </c>
      <c r="B195" s="106">
        <v>775</v>
      </c>
      <c r="C195" s="106">
        <v>780</v>
      </c>
      <c r="D195" s="106">
        <v>1348</v>
      </c>
      <c r="E195" s="106">
        <v>1373</v>
      </c>
      <c r="F195" s="106">
        <v>0.56809905316824405</v>
      </c>
      <c r="G195" s="106">
        <v>0.57097724448674603</v>
      </c>
      <c r="H195" s="106">
        <v>1.6325078778938899E-2</v>
      </c>
      <c r="I195" s="106">
        <v>-0.17630489613408801</v>
      </c>
      <c r="J195" s="106">
        <v>-0.51</v>
      </c>
      <c r="K195" s="106">
        <v>0.71811105602096303</v>
      </c>
      <c r="L195" s="106">
        <v>0.36080268093973999</v>
      </c>
      <c r="M195" s="106">
        <v>0.91808258315060498</v>
      </c>
      <c r="N195" s="106">
        <v>0.64577142193525205</v>
      </c>
      <c r="P195" s="106">
        <v>0.58730232326568488</v>
      </c>
      <c r="Q195" s="106">
        <v>0.55465216570780718</v>
      </c>
      <c r="R195" s="106">
        <v>0.60362740204462384</v>
      </c>
      <c r="S195" s="106">
        <v>0.53832708692886821</v>
      </c>
      <c r="AA195" s="106">
        <v>780</v>
      </c>
      <c r="AB195" s="106">
        <v>765.32567849686848</v>
      </c>
    </row>
    <row r="196" spans="1:28" x14ac:dyDescent="0.2">
      <c r="A196" s="14">
        <v>43691</v>
      </c>
      <c r="B196" s="106">
        <v>797</v>
      </c>
      <c r="C196" s="106">
        <v>799</v>
      </c>
      <c r="D196" s="106">
        <v>1401</v>
      </c>
      <c r="E196" s="106">
        <v>1389</v>
      </c>
      <c r="F196" s="106">
        <v>0.57523398128149705</v>
      </c>
      <c r="G196" s="106">
        <v>0.57098068673263203</v>
      </c>
      <c r="H196" s="106">
        <v>1.6324498739143899E-2</v>
      </c>
      <c r="I196" s="106">
        <v>0.26054671673723101</v>
      </c>
      <c r="J196" s="106">
        <v>0.74</v>
      </c>
      <c r="K196" s="106">
        <v>0.70845179924946</v>
      </c>
      <c r="L196" s="106">
        <v>0.27682232064723</v>
      </c>
      <c r="M196" s="106">
        <v>0.918274000511902</v>
      </c>
      <c r="N196" s="106">
        <v>0.65880359821786805</v>
      </c>
      <c r="P196" s="106">
        <v>0.5873051854717759</v>
      </c>
      <c r="Q196" s="106">
        <v>0.55465618799348815</v>
      </c>
      <c r="R196" s="106">
        <v>0.60362968421091978</v>
      </c>
      <c r="S196" s="106">
        <v>0.53833168925434427</v>
      </c>
      <c r="AA196" s="106">
        <v>799</v>
      </c>
      <c r="AB196" s="106">
        <v>774.24425887265136</v>
      </c>
    </row>
    <row r="197" spans="1:28" x14ac:dyDescent="0.2">
      <c r="A197" s="14">
        <v>43690</v>
      </c>
      <c r="B197" s="106">
        <v>789</v>
      </c>
      <c r="C197" s="106">
        <v>783</v>
      </c>
      <c r="D197" s="106">
        <v>1391</v>
      </c>
      <c r="E197" s="106">
        <v>1377</v>
      </c>
      <c r="F197" s="106">
        <v>0.56862745098039202</v>
      </c>
      <c r="G197" s="106">
        <v>0.57083825261313803</v>
      </c>
      <c r="H197" s="106">
        <v>1.6333367808188899E-2</v>
      </c>
      <c r="I197" s="106">
        <v>-0.135354916310539</v>
      </c>
      <c r="J197" s="106">
        <v>-0.39</v>
      </c>
      <c r="K197" s="106">
        <v>0.70448085828895002</v>
      </c>
      <c r="L197" s="106">
        <v>0.18779265869499601</v>
      </c>
      <c r="M197" s="106">
        <v>0.91839362055739304</v>
      </c>
      <c r="N197" s="106">
        <v>0.66555550462778801</v>
      </c>
      <c r="P197" s="106">
        <v>0.58717162042132698</v>
      </c>
      <c r="Q197" s="106">
        <v>0.55450488480494908</v>
      </c>
      <c r="R197" s="106">
        <v>0.60350498822951582</v>
      </c>
      <c r="S197" s="106">
        <v>0.53817151699676025</v>
      </c>
      <c r="AA197" s="106">
        <v>783</v>
      </c>
      <c r="AB197" s="106">
        <v>767.55532359081417</v>
      </c>
    </row>
    <row r="198" spans="1:28" x14ac:dyDescent="0.2">
      <c r="A198" s="14">
        <v>43686</v>
      </c>
      <c r="B198" s="106">
        <v>794</v>
      </c>
      <c r="C198" s="106">
        <v>807</v>
      </c>
      <c r="D198" s="106">
        <v>1415</v>
      </c>
      <c r="E198" s="106">
        <v>1412</v>
      </c>
      <c r="F198" s="106">
        <v>0.57152974504249199</v>
      </c>
      <c r="G198" s="106">
        <v>0.570712066016687</v>
      </c>
      <c r="H198" s="106">
        <v>1.6386432108658699E-2</v>
      </c>
      <c r="I198" s="106">
        <v>4.9899759775841497E-2</v>
      </c>
      <c r="J198" s="106">
        <v>0.14000000000000001</v>
      </c>
      <c r="K198" s="106">
        <v>0.70484328594302503</v>
      </c>
      <c r="L198" s="106">
        <v>0.17068454692596</v>
      </c>
      <c r="M198" s="106">
        <v>0.91903411587734396</v>
      </c>
      <c r="N198" s="106">
        <v>0.64736496620391504</v>
      </c>
      <c r="P198" s="106">
        <v>0.58709849812534576</v>
      </c>
      <c r="Q198" s="106">
        <v>0.55432563390802825</v>
      </c>
      <c r="R198" s="106">
        <v>0.6034849302340044</v>
      </c>
      <c r="S198" s="106">
        <v>0.5379392017993696</v>
      </c>
      <c r="AA198" s="106">
        <v>807</v>
      </c>
      <c r="AB198" s="106">
        <v>787.0647181628392</v>
      </c>
    </row>
    <row r="199" spans="1:28" x14ac:dyDescent="0.2">
      <c r="A199" s="14">
        <v>43685</v>
      </c>
      <c r="B199" s="106">
        <v>767</v>
      </c>
      <c r="C199" s="106">
        <v>780</v>
      </c>
      <c r="D199" s="106">
        <v>1391</v>
      </c>
      <c r="E199" s="106">
        <v>1406</v>
      </c>
      <c r="F199" s="106">
        <v>0.55476529160739596</v>
      </c>
      <c r="G199" s="106">
        <v>0.57078255497722297</v>
      </c>
      <c r="H199" s="106">
        <v>1.6401162009567601E-2</v>
      </c>
      <c r="I199" s="106">
        <v>-0.97659320482795098</v>
      </c>
      <c r="J199" s="106">
        <v>-2.89</v>
      </c>
      <c r="K199" s="106">
        <v>0.70755983564241998</v>
      </c>
      <c r="L199" s="106">
        <v>0.14468041397932899</v>
      </c>
      <c r="M199" s="106">
        <v>0.91912634082249101</v>
      </c>
      <c r="N199" s="106">
        <v>0.64787889249366004</v>
      </c>
      <c r="P199" s="106">
        <v>0.58718371698679062</v>
      </c>
      <c r="Q199" s="106">
        <v>0.55438139296765532</v>
      </c>
      <c r="R199" s="106">
        <v>0.60358487899635815</v>
      </c>
      <c r="S199" s="106">
        <v>0.53798023095808778</v>
      </c>
      <c r="AA199" s="106">
        <v>780</v>
      </c>
      <c r="AB199" s="106">
        <v>783.72025052192066</v>
      </c>
    </row>
    <row r="200" spans="1:28" x14ac:dyDescent="0.2">
      <c r="A200" s="14">
        <v>43684</v>
      </c>
      <c r="B200" s="106">
        <v>793</v>
      </c>
      <c r="C200" s="106">
        <v>773</v>
      </c>
      <c r="D200" s="106">
        <v>1390</v>
      </c>
      <c r="E200" s="106">
        <v>1407</v>
      </c>
      <c r="F200" s="106">
        <v>0.54939587775408605</v>
      </c>
      <c r="G200" s="106">
        <v>0.57111797083113203</v>
      </c>
      <c r="H200" s="106">
        <v>1.6327232097238499E-2</v>
      </c>
      <c r="I200" s="106">
        <v>-1.33042103815743</v>
      </c>
      <c r="J200" s="106">
        <v>-3.95</v>
      </c>
      <c r="K200" s="106">
        <v>0.72898436970346403</v>
      </c>
      <c r="L200" s="106">
        <v>0.47345879754002101</v>
      </c>
      <c r="M200" s="106">
        <v>0.91917027303798104</v>
      </c>
      <c r="N200" s="106">
        <v>0.65473544616692603</v>
      </c>
      <c r="P200" s="106">
        <v>0.58744520292837055</v>
      </c>
      <c r="Q200" s="106">
        <v>0.55479073873389351</v>
      </c>
      <c r="R200" s="106">
        <v>0.60377243502560907</v>
      </c>
      <c r="S200" s="106">
        <v>0.53846350663665499</v>
      </c>
      <c r="AA200" s="106">
        <v>773</v>
      </c>
      <c r="AB200" s="106">
        <v>784.27766179540708</v>
      </c>
    </row>
    <row r="201" spans="1:28" x14ac:dyDescent="0.2">
      <c r="A201" s="14">
        <v>43683</v>
      </c>
      <c r="B201" s="106">
        <v>761</v>
      </c>
      <c r="C201" s="106">
        <v>796</v>
      </c>
      <c r="D201" s="106">
        <v>1369</v>
      </c>
      <c r="E201" s="106">
        <v>1406</v>
      </c>
      <c r="F201" s="106">
        <v>0.56614509246088196</v>
      </c>
      <c r="G201" s="106">
        <v>0.57157611039677902</v>
      </c>
      <c r="H201" s="106">
        <v>1.6192807203873599E-2</v>
      </c>
      <c r="I201" s="106">
        <v>-0.33539693689422501</v>
      </c>
      <c r="J201" s="106">
        <v>-0.96</v>
      </c>
      <c r="K201" s="106">
        <v>0.77452012144689897</v>
      </c>
      <c r="L201" s="106">
        <v>0.42787436025410203</v>
      </c>
      <c r="M201" s="106">
        <v>0.91946697346823802</v>
      </c>
      <c r="N201" s="106">
        <v>0.63164408038471398</v>
      </c>
      <c r="P201" s="106">
        <v>0.58776891760065264</v>
      </c>
      <c r="Q201" s="106">
        <v>0.55538330319290541</v>
      </c>
      <c r="R201" s="106">
        <v>0.60396172480452626</v>
      </c>
      <c r="S201" s="106">
        <v>0.53919049598903179</v>
      </c>
      <c r="AA201" s="106">
        <v>796</v>
      </c>
      <c r="AB201" s="106">
        <v>783.72025052192066</v>
      </c>
    </row>
    <row r="202" spans="1:28" x14ac:dyDescent="0.2">
      <c r="A202" s="14">
        <v>43682</v>
      </c>
      <c r="B202" s="106">
        <v>798</v>
      </c>
      <c r="C202" s="106">
        <v>798</v>
      </c>
      <c r="D202" s="106">
        <v>1424</v>
      </c>
      <c r="E202" s="106">
        <v>1418</v>
      </c>
      <c r="F202" s="106">
        <v>0.562764456981664</v>
      </c>
      <c r="G202" s="106">
        <v>0.571672560358507</v>
      </c>
      <c r="H202" s="106">
        <v>1.61817104854949E-2</v>
      </c>
      <c r="I202" s="106">
        <v>-0.550504434301193</v>
      </c>
      <c r="J202" s="106">
        <v>-1.58</v>
      </c>
      <c r="K202" s="106">
        <v>0.77467893590953496</v>
      </c>
      <c r="L202" s="106">
        <v>0.50594113012633102</v>
      </c>
      <c r="M202" s="106">
        <v>0.91964992864054496</v>
      </c>
      <c r="N202" s="106">
        <v>0.66388914453419401</v>
      </c>
      <c r="P202" s="106">
        <v>0.58785427084400188</v>
      </c>
      <c r="Q202" s="106">
        <v>0.55549084987301212</v>
      </c>
      <c r="R202" s="106">
        <v>0.60403598132949676</v>
      </c>
      <c r="S202" s="106">
        <v>0.53930913938751723</v>
      </c>
      <c r="AA202" s="106">
        <v>798</v>
      </c>
      <c r="AB202" s="106">
        <v>790.40918580375785</v>
      </c>
    </row>
    <row r="203" spans="1:28" x14ac:dyDescent="0.2">
      <c r="A203" s="14">
        <v>43679</v>
      </c>
      <c r="B203" s="106">
        <v>838</v>
      </c>
      <c r="C203" s="106">
        <v>801</v>
      </c>
      <c r="D203" s="106">
        <v>1446</v>
      </c>
      <c r="E203" s="106">
        <v>1437</v>
      </c>
      <c r="F203" s="106">
        <v>0.55741127348643005</v>
      </c>
      <c r="G203" s="106">
        <v>0.57181720338584097</v>
      </c>
      <c r="H203" s="106">
        <v>1.6149890493507499E-2</v>
      </c>
      <c r="I203" s="106">
        <v>-0.89201409168704304</v>
      </c>
      <c r="J203" s="106">
        <v>-2.58</v>
      </c>
      <c r="K203" s="106">
        <v>0.77804234796926497</v>
      </c>
      <c r="L203" s="106">
        <v>0.291250021669821</v>
      </c>
      <c r="M203" s="106">
        <v>0.91982773412063701</v>
      </c>
      <c r="N203" s="106">
        <v>0.638112549153796</v>
      </c>
      <c r="P203" s="106">
        <v>0.58796709387934842</v>
      </c>
      <c r="Q203" s="106">
        <v>0.55566731289233351</v>
      </c>
      <c r="R203" s="106">
        <v>0.60411698437285599</v>
      </c>
      <c r="S203" s="106">
        <v>0.53951742239882594</v>
      </c>
      <c r="AA203" s="106">
        <v>801</v>
      </c>
      <c r="AB203" s="106">
        <v>801</v>
      </c>
    </row>
    <row r="204" spans="1:28" x14ac:dyDescent="0.2">
      <c r="A204" s="14"/>
    </row>
    <row r="205" spans="1:28" x14ac:dyDescent="0.2">
      <c r="A205" s="14"/>
    </row>
    <row r="206" spans="1:28" x14ac:dyDescent="0.2">
      <c r="A206" s="14"/>
    </row>
    <row r="207" spans="1:28" x14ac:dyDescent="0.2">
      <c r="A207" s="14"/>
    </row>
    <row r="208" spans="1:28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2" x14ac:dyDescent="0.2">
      <c r="A289" s="14"/>
    </row>
    <row r="290" spans="1:12" x14ac:dyDescent="0.2">
      <c r="A290" s="14"/>
    </row>
    <row r="291" spans="1:12" x14ac:dyDescent="0.2">
      <c r="A291" s="14"/>
    </row>
    <row r="292" spans="1:12" x14ac:dyDescent="0.2">
      <c r="A292" s="14"/>
    </row>
    <row r="293" spans="1:12" x14ac:dyDescent="0.2">
      <c r="A293" s="14"/>
    </row>
    <row r="294" spans="1:12" x14ac:dyDescent="0.2">
      <c r="A294" s="14"/>
    </row>
    <row r="295" spans="1:12" x14ac:dyDescent="0.2">
      <c r="A295" s="14"/>
    </row>
    <row r="296" spans="1:12" x14ac:dyDescent="0.2">
      <c r="A296" s="14"/>
    </row>
    <row r="297" spans="1:12" x14ac:dyDescent="0.2">
      <c r="A297" s="14"/>
      <c r="L297" s="15"/>
    </row>
    <row r="298" spans="1:12" x14ac:dyDescent="0.2">
      <c r="A298" s="14"/>
    </row>
    <row r="299" spans="1:12" x14ac:dyDescent="0.2">
      <c r="A299" s="14"/>
    </row>
    <row r="300" spans="1:12" x14ac:dyDescent="0.2">
      <c r="A300" s="14"/>
    </row>
    <row r="301" spans="1:12" x14ac:dyDescent="0.2">
      <c r="A301" s="14"/>
    </row>
    <row r="302" spans="1:12" x14ac:dyDescent="0.2">
      <c r="A302" s="14"/>
    </row>
    <row r="303" spans="1:12" x14ac:dyDescent="0.2">
      <c r="A303" s="14"/>
    </row>
    <row r="304" spans="1:12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2" x14ac:dyDescent="0.2">
      <c r="A497" s="14"/>
    </row>
    <row r="498" spans="1:12" x14ac:dyDescent="0.2">
      <c r="A498" s="14"/>
    </row>
    <row r="499" spans="1:12" x14ac:dyDescent="0.2">
      <c r="A499" s="14"/>
    </row>
    <row r="500" spans="1:12" x14ac:dyDescent="0.2">
      <c r="A500" s="14"/>
    </row>
    <row r="501" spans="1:12" x14ac:dyDescent="0.2">
      <c r="A501" s="14"/>
    </row>
    <row r="502" spans="1:12" x14ac:dyDescent="0.2">
      <c r="A502" s="14"/>
    </row>
    <row r="503" spans="1:12" x14ac:dyDescent="0.2">
      <c r="A503" s="14"/>
      <c r="L503" s="15"/>
    </row>
    <row r="504" spans="1:12" x14ac:dyDescent="0.2">
      <c r="A504" s="14"/>
    </row>
    <row r="505" spans="1:12" x14ac:dyDescent="0.2">
      <c r="A505" s="14"/>
    </row>
    <row r="506" spans="1:12" x14ac:dyDescent="0.2">
      <c r="A506" s="14"/>
    </row>
    <row r="507" spans="1:12" x14ac:dyDescent="0.2">
      <c r="A507" s="14"/>
    </row>
    <row r="508" spans="1:12" x14ac:dyDescent="0.2">
      <c r="A508" s="14"/>
    </row>
    <row r="509" spans="1:12" x14ac:dyDescent="0.2">
      <c r="A509" s="14"/>
    </row>
    <row r="510" spans="1:12" x14ac:dyDescent="0.2">
      <c r="A510" s="14"/>
    </row>
    <row r="511" spans="1:12" x14ac:dyDescent="0.2">
      <c r="A511" s="14"/>
    </row>
    <row r="512" spans="1:12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  <c r="L539" s="15"/>
    </row>
    <row r="540" spans="1:12" x14ac:dyDescent="0.2">
      <c r="A540" s="14"/>
      <c r="L540" s="15"/>
    </row>
    <row r="541" spans="1:12" x14ac:dyDescent="0.2">
      <c r="A541" s="14"/>
      <c r="L541" s="15"/>
    </row>
    <row r="542" spans="1:12" x14ac:dyDescent="0.2">
      <c r="A542" s="14"/>
      <c r="L542" s="15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  <c r="L601" s="15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2" x14ac:dyDescent="0.2">
      <c r="A609" s="14"/>
      <c r="L609" s="15"/>
    </row>
    <row r="610" spans="1:12" x14ac:dyDescent="0.2">
      <c r="A610" s="14"/>
    </row>
    <row r="611" spans="1:12" x14ac:dyDescent="0.2">
      <c r="A611" s="14"/>
    </row>
    <row r="612" spans="1:12" x14ac:dyDescent="0.2">
      <c r="A612" s="14"/>
    </row>
    <row r="613" spans="1:12" x14ac:dyDescent="0.2">
      <c r="A613" s="14"/>
    </row>
    <row r="614" spans="1:12" x14ac:dyDescent="0.2">
      <c r="A614" s="14"/>
    </row>
    <row r="615" spans="1:12" x14ac:dyDescent="0.2">
      <c r="A615" s="14"/>
    </row>
    <row r="616" spans="1:12" x14ac:dyDescent="0.2">
      <c r="A616" s="14"/>
    </row>
    <row r="617" spans="1:12" x14ac:dyDescent="0.2">
      <c r="A617" s="14"/>
    </row>
    <row r="618" spans="1:12" x14ac:dyDescent="0.2">
      <c r="A618" s="14"/>
    </row>
    <row r="619" spans="1:12" x14ac:dyDescent="0.2">
      <c r="A619" s="14"/>
    </row>
    <row r="620" spans="1:12" x14ac:dyDescent="0.2">
      <c r="A620" s="14"/>
    </row>
    <row r="621" spans="1:12" x14ac:dyDescent="0.2">
      <c r="A621" s="14"/>
    </row>
    <row r="622" spans="1:12" x14ac:dyDescent="0.2">
      <c r="A622" s="14"/>
    </row>
    <row r="623" spans="1:12" x14ac:dyDescent="0.2">
      <c r="A623" s="14"/>
    </row>
    <row r="624" spans="1:12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2" x14ac:dyDescent="0.2">
      <c r="A641" s="14"/>
    </row>
    <row r="642" spans="1:12" x14ac:dyDescent="0.2">
      <c r="A642" s="14"/>
    </row>
    <row r="643" spans="1:12" x14ac:dyDescent="0.2">
      <c r="A643" s="14"/>
    </row>
    <row r="644" spans="1:12" x14ac:dyDescent="0.2">
      <c r="A644" s="14"/>
    </row>
    <row r="645" spans="1:12" x14ac:dyDescent="0.2">
      <c r="A645" s="14"/>
    </row>
    <row r="646" spans="1:12" x14ac:dyDescent="0.2">
      <c r="A646" s="14"/>
    </row>
    <row r="647" spans="1:12" x14ac:dyDescent="0.2">
      <c r="A647" s="14"/>
    </row>
    <row r="648" spans="1:12" x14ac:dyDescent="0.2">
      <c r="A648" s="14"/>
      <c r="L648" s="15"/>
    </row>
    <row r="649" spans="1:12" x14ac:dyDescent="0.2">
      <c r="A649" s="14"/>
    </row>
    <row r="650" spans="1:12" x14ac:dyDescent="0.2">
      <c r="A650" s="14"/>
      <c r="L650" s="15"/>
    </row>
    <row r="651" spans="1:12" x14ac:dyDescent="0.2">
      <c r="A651" s="14"/>
      <c r="L651" s="15"/>
    </row>
    <row r="652" spans="1:12" x14ac:dyDescent="0.2">
      <c r="A652" s="14"/>
    </row>
    <row r="653" spans="1:12" x14ac:dyDescent="0.2">
      <c r="A653" s="14"/>
    </row>
    <row r="654" spans="1:12" x14ac:dyDescent="0.2">
      <c r="A654" s="14"/>
      <c r="L654" s="15"/>
    </row>
    <row r="655" spans="1:12" x14ac:dyDescent="0.2">
      <c r="A655" s="14"/>
    </row>
    <row r="656" spans="1:12" x14ac:dyDescent="0.2">
      <c r="A656" s="14"/>
    </row>
    <row r="657" spans="1:12" x14ac:dyDescent="0.2">
      <c r="A657" s="14"/>
    </row>
    <row r="658" spans="1:12" x14ac:dyDescent="0.2">
      <c r="A658" s="14"/>
    </row>
    <row r="659" spans="1:12" x14ac:dyDescent="0.2">
      <c r="A659" s="14"/>
      <c r="L659" s="15"/>
    </row>
    <row r="660" spans="1:12" x14ac:dyDescent="0.2">
      <c r="A660" s="14"/>
    </row>
    <row r="661" spans="1:12" x14ac:dyDescent="0.2">
      <c r="A661" s="14"/>
      <c r="L661" s="15"/>
    </row>
    <row r="662" spans="1:12" x14ac:dyDescent="0.2">
      <c r="A662" s="14"/>
    </row>
    <row r="663" spans="1:12" x14ac:dyDescent="0.2">
      <c r="A663" s="14"/>
    </row>
    <row r="664" spans="1:12" x14ac:dyDescent="0.2">
      <c r="A664" s="14"/>
    </row>
    <row r="665" spans="1:12" x14ac:dyDescent="0.2">
      <c r="A665" s="14"/>
    </row>
    <row r="666" spans="1:12" x14ac:dyDescent="0.2">
      <c r="A666" s="14"/>
    </row>
    <row r="667" spans="1:12" x14ac:dyDescent="0.2">
      <c r="A667" s="14"/>
    </row>
    <row r="668" spans="1:12" x14ac:dyDescent="0.2">
      <c r="A668" s="14"/>
    </row>
    <row r="669" spans="1:12" x14ac:dyDescent="0.2">
      <c r="A669" s="14"/>
    </row>
    <row r="670" spans="1:12" x14ac:dyDescent="0.2">
      <c r="A670" s="14"/>
    </row>
    <row r="671" spans="1:12" x14ac:dyDescent="0.2">
      <c r="A671" s="14"/>
    </row>
    <row r="672" spans="1:12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2" x14ac:dyDescent="0.2">
      <c r="A737" s="14"/>
    </row>
    <row r="738" spans="1:12" x14ac:dyDescent="0.2">
      <c r="A738" s="14"/>
    </row>
    <row r="739" spans="1:12" x14ac:dyDescent="0.2">
      <c r="A739" s="14"/>
      <c r="L739" s="15"/>
    </row>
    <row r="740" spans="1:12" x14ac:dyDescent="0.2">
      <c r="A740" s="14"/>
      <c r="L740" s="15"/>
    </row>
    <row r="741" spans="1:12" x14ac:dyDescent="0.2">
      <c r="A741" s="14"/>
    </row>
    <row r="742" spans="1:12" x14ac:dyDescent="0.2">
      <c r="A742" s="14"/>
      <c r="L742" s="15"/>
    </row>
    <row r="743" spans="1:12" x14ac:dyDescent="0.2">
      <c r="A743" s="14"/>
    </row>
    <row r="744" spans="1:12" x14ac:dyDescent="0.2">
      <c r="A744" s="14"/>
    </row>
    <row r="745" spans="1:12" x14ac:dyDescent="0.2">
      <c r="A745" s="14"/>
    </row>
    <row r="746" spans="1:12" x14ac:dyDescent="0.2">
      <c r="A746" s="14"/>
    </row>
    <row r="747" spans="1:12" x14ac:dyDescent="0.2">
      <c r="A747" s="14"/>
      <c r="L747" s="15"/>
    </row>
    <row r="748" spans="1:12" x14ac:dyDescent="0.2">
      <c r="A748" s="14"/>
    </row>
    <row r="749" spans="1:12" x14ac:dyDescent="0.2">
      <c r="A749" s="14"/>
      <c r="L749" s="15"/>
    </row>
    <row r="750" spans="1:12" x14ac:dyDescent="0.2">
      <c r="A750" s="14"/>
    </row>
    <row r="751" spans="1:12" x14ac:dyDescent="0.2">
      <c r="A751" s="14"/>
    </row>
    <row r="752" spans="1:12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X3:X4"/>
    <mergeCell ref="Y3:Y4"/>
    <mergeCell ref="Z3:Z4"/>
    <mergeCell ref="P3:P4"/>
    <mergeCell ref="Q3:Q4"/>
    <mergeCell ref="R3:R4"/>
    <mergeCell ref="U2:W2"/>
    <mergeCell ref="U3:W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7"/>
  <sheetViews>
    <sheetView showGridLines="0" zoomScale="115" zoomScaleNormal="115" workbookViewId="0">
      <selection activeCell="D33" sqref="D33"/>
    </sheetView>
  </sheetViews>
  <sheetFormatPr defaultRowHeight="14.25" x14ac:dyDescent="0.2"/>
  <cols>
    <col min="2" max="2" width="29.625" customWidth="1"/>
    <col min="3" max="3" width="13.375" customWidth="1"/>
    <col min="4" max="4" width="13.625" customWidth="1"/>
    <col min="5" max="5" width="13.1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14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15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16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17</v>
      </c>
      <c r="G7" s="24">
        <v>2.5</v>
      </c>
    </row>
    <row r="8" spans="1:8" x14ac:dyDescent="0.2">
      <c r="B8" s="4" t="s">
        <v>7</v>
      </c>
      <c r="C8" s="19">
        <v>1.8</v>
      </c>
      <c r="D8" s="19">
        <v>3</v>
      </c>
      <c r="F8" s="4" t="s">
        <v>43</v>
      </c>
      <c r="G8" s="150">
        <v>-2.5</v>
      </c>
    </row>
    <row r="9" spans="1:8" x14ac:dyDescent="0.2">
      <c r="B9" s="288" t="s">
        <v>3953</v>
      </c>
      <c r="C9" s="19">
        <v>0.9</v>
      </c>
      <c r="D9" s="18">
        <v>1</v>
      </c>
      <c r="E9" s="1"/>
      <c r="F9" s="4" t="s">
        <v>44</v>
      </c>
      <c r="G9" s="20">
        <v>15</v>
      </c>
      <c r="H9" s="1"/>
    </row>
    <row r="10" spans="1:8" x14ac:dyDescent="0.2">
      <c r="B10" s="288" t="s">
        <v>3956</v>
      </c>
      <c r="C10" s="19">
        <v>0.7</v>
      </c>
      <c r="D10" s="18">
        <v>1</v>
      </c>
      <c r="E10" s="12"/>
      <c r="F10" s="4" t="s">
        <v>3948</v>
      </c>
      <c r="G10" s="19">
        <v>2</v>
      </c>
      <c r="H10" s="1"/>
    </row>
    <row r="11" spans="1:8" x14ac:dyDescent="0.2">
      <c r="B11" s="287" t="s">
        <v>3954</v>
      </c>
      <c r="C11" s="18">
        <v>0</v>
      </c>
      <c r="D11" s="19">
        <v>0.1</v>
      </c>
      <c r="E11" s="1" t="s">
        <v>18</v>
      </c>
    </row>
    <row r="12" spans="1:8" x14ac:dyDescent="0.2">
      <c r="B12" s="287" t="s">
        <v>3955</v>
      </c>
      <c r="C12" s="18">
        <v>0</v>
      </c>
      <c r="D12" s="19">
        <v>0.5</v>
      </c>
    </row>
    <row r="13" spans="1:8" x14ac:dyDescent="0.2">
      <c r="B13" s="4" t="s">
        <v>8</v>
      </c>
      <c r="C13" s="3">
        <v>2</v>
      </c>
      <c r="D13" s="3">
        <v>3</v>
      </c>
    </row>
    <row r="14" spans="1:8" x14ac:dyDescent="0.2">
      <c r="B14" s="4" t="s">
        <v>9</v>
      </c>
      <c r="C14" s="2" t="s">
        <v>13</v>
      </c>
      <c r="D14" s="6"/>
      <c r="E14" s="1" t="s">
        <v>18</v>
      </c>
    </row>
    <row r="15" spans="1:8" x14ac:dyDescent="0.2">
      <c r="B15" s="4" t="s">
        <v>10</v>
      </c>
      <c r="C15" s="2" t="s">
        <v>12</v>
      </c>
      <c r="D15" s="6"/>
    </row>
    <row r="16" spans="1:8" x14ac:dyDescent="0.2">
      <c r="B16" s="4" t="s">
        <v>11</v>
      </c>
      <c r="C16" s="3">
        <v>200</v>
      </c>
      <c r="D16" s="6"/>
    </row>
    <row r="17" spans="2:9" x14ac:dyDescent="0.2">
      <c r="B17" s="286" t="s">
        <v>39</v>
      </c>
      <c r="C17" s="346" t="s">
        <v>1242</v>
      </c>
      <c r="D17" s="347"/>
      <c r="E17" s="347"/>
      <c r="F17" s="347"/>
      <c r="G17" s="348"/>
    </row>
    <row r="18" spans="2:9" x14ac:dyDescent="0.2">
      <c r="B18" s="286" t="s">
        <v>38</v>
      </c>
      <c r="C18" s="351" t="str">
        <f>C17 &amp; "\master\" &amp; H18</f>
        <v>G:\Stock\pairs_trade\pair_trade\stock_data\master\master.csv</v>
      </c>
      <c r="D18" s="352"/>
      <c r="E18" s="352"/>
      <c r="F18" s="352"/>
      <c r="G18" s="352"/>
      <c r="H18" s="349" t="s">
        <v>674</v>
      </c>
      <c r="I18" s="350"/>
    </row>
    <row r="19" spans="2:9" x14ac:dyDescent="0.2">
      <c r="B19" s="286" t="s">
        <v>242</v>
      </c>
      <c r="C19" s="353" t="str">
        <f>C17 &amp; "\master\" &amp; H19</f>
        <v>G:\Stock\pairs_trade\pair_trade\stock_data\master\fiscal_data.csv</v>
      </c>
      <c r="D19" s="354"/>
      <c r="E19" s="354"/>
      <c r="F19" s="354"/>
      <c r="G19" s="354"/>
      <c r="H19" s="349" t="s">
        <v>673</v>
      </c>
      <c r="I19" s="350"/>
    </row>
    <row r="20" spans="2:9" x14ac:dyDescent="0.2">
      <c r="B20" s="286" t="s">
        <v>738</v>
      </c>
      <c r="C20" s="185" t="str">
        <f>C17 &amp; "\master\" &amp; H20</f>
        <v>G:\Stock\pairs_trade\pair_trade\stock_data\master\gyakunipo_data.csv</v>
      </c>
      <c r="D20" s="186"/>
      <c r="E20" s="186"/>
      <c r="F20" s="186"/>
      <c r="G20" s="186"/>
      <c r="H20" s="349" t="s">
        <v>739</v>
      </c>
      <c r="I20" s="350"/>
    </row>
    <row r="21" spans="2:9" x14ac:dyDescent="0.2">
      <c r="B21" s="286" t="s">
        <v>1240</v>
      </c>
      <c r="C21" s="185" t="str">
        <f>C17 &amp; "\" &amp; H21</f>
        <v>G:\Stock\pairs_trade\pair_trade\stock_data\trade</v>
      </c>
      <c r="D21" s="186"/>
      <c r="E21" s="186"/>
      <c r="F21" s="186"/>
      <c r="G21" s="186"/>
      <c r="H21" s="349" t="s">
        <v>1241</v>
      </c>
      <c r="I21" s="350"/>
    </row>
    <row r="22" spans="2:9" x14ac:dyDescent="0.2">
      <c r="B22" s="286" t="s">
        <v>1385</v>
      </c>
      <c r="C22" s="265" t="str">
        <f>C17 &amp; "\" &amp; H22</f>
        <v>G:\Stock\pairs_trade\pair_trade\stock_data\result</v>
      </c>
      <c r="D22" s="266"/>
      <c r="E22" s="266"/>
      <c r="F22" s="266"/>
      <c r="G22" s="266"/>
      <c r="H22" s="349" t="s">
        <v>1384</v>
      </c>
      <c r="I22" s="350"/>
    </row>
    <row r="24" spans="2:9" x14ac:dyDescent="0.2">
      <c r="B24" s="4" t="s">
        <v>3949</v>
      </c>
      <c r="C24" s="285" t="s">
        <v>3951</v>
      </c>
      <c r="D24" t="s">
        <v>3950</v>
      </c>
    </row>
    <row r="26" spans="2:9" x14ac:dyDescent="0.2">
      <c r="B26" s="278" t="s">
        <v>3958</v>
      </c>
    </row>
    <row r="27" spans="2:9" x14ac:dyDescent="0.2">
      <c r="B27" s="4" t="s">
        <v>3959</v>
      </c>
      <c r="C27" s="285" t="s">
        <v>3951</v>
      </c>
      <c r="D27" s="106" t="s">
        <v>3950</v>
      </c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AZ300"/>
  <sheetViews>
    <sheetView showGridLines="0" zoomScale="85" zoomScaleNormal="85" workbookViewId="0">
      <selection activeCell="A21" sqref="A21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52" ht="15" thickBot="1" x14ac:dyDescent="0.25">
      <c r="L1" s="100"/>
      <c r="M1" s="100"/>
      <c r="N1" s="100"/>
    </row>
    <row r="2" spans="1:52" x14ac:dyDescent="0.2">
      <c r="A2" s="106"/>
      <c r="E2" s="361" t="s">
        <v>723</v>
      </c>
      <c r="F2" s="359" t="s">
        <v>1226</v>
      </c>
      <c r="G2" s="356"/>
      <c r="H2" s="356"/>
      <c r="I2" s="356"/>
      <c r="J2" s="356"/>
      <c r="K2" s="356"/>
      <c r="L2" s="182"/>
      <c r="M2" s="182"/>
      <c r="N2" s="181"/>
      <c r="O2" s="360" t="s">
        <v>203</v>
      </c>
      <c r="P2" s="356"/>
      <c r="Q2" s="356"/>
      <c r="R2" s="356"/>
      <c r="S2" s="356"/>
      <c r="T2" s="356"/>
      <c r="U2" s="356"/>
      <c r="V2" s="356"/>
      <c r="W2" s="357"/>
      <c r="X2" s="355" t="s">
        <v>712</v>
      </c>
      <c r="Y2" s="356"/>
      <c r="Z2" s="356"/>
      <c r="AA2" s="356"/>
      <c r="AB2" s="356"/>
      <c r="AC2" s="356"/>
      <c r="AD2" s="356"/>
      <c r="AE2" s="357"/>
      <c r="AF2" s="358" t="s">
        <v>204</v>
      </c>
      <c r="AG2" s="356"/>
      <c r="AH2" s="356"/>
      <c r="AI2" s="356"/>
      <c r="AJ2" s="356"/>
      <c r="AK2" s="356"/>
      <c r="AL2" s="356"/>
      <c r="AM2" s="356"/>
      <c r="AN2" s="356"/>
      <c r="AO2" s="357"/>
      <c r="AP2" s="111" t="s">
        <v>1357</v>
      </c>
      <c r="AQ2" s="112"/>
      <c r="AR2" s="112"/>
      <c r="AS2" s="113"/>
    </row>
    <row r="3" spans="1:52" s="17" customFormat="1" ht="28.5" customHeight="1" thickBot="1" x14ac:dyDescent="0.25">
      <c r="A3" s="107"/>
      <c r="B3" s="107"/>
      <c r="C3" s="107"/>
      <c r="D3" s="107"/>
      <c r="E3" s="362"/>
      <c r="F3" s="109" t="s">
        <v>205</v>
      </c>
      <c r="G3" s="125" t="s">
        <v>206</v>
      </c>
      <c r="H3" s="125" t="s">
        <v>207</v>
      </c>
      <c r="I3" s="125" t="s">
        <v>208</v>
      </c>
      <c r="J3" s="125" t="s">
        <v>209</v>
      </c>
      <c r="K3" s="180" t="s">
        <v>241</v>
      </c>
      <c r="L3" s="180" t="s">
        <v>722</v>
      </c>
      <c r="M3" s="180"/>
      <c r="N3" s="126"/>
      <c r="O3" s="110" t="s">
        <v>205</v>
      </c>
      <c r="P3" s="114" t="s">
        <v>206</v>
      </c>
      <c r="Q3" s="114" t="s">
        <v>207</v>
      </c>
      <c r="R3" s="114" t="s">
        <v>208</v>
      </c>
      <c r="S3" s="114" t="s">
        <v>209</v>
      </c>
      <c r="T3" s="183" t="s">
        <v>241</v>
      </c>
      <c r="U3" s="183" t="s">
        <v>722</v>
      </c>
      <c r="V3" s="183"/>
      <c r="W3" s="115"/>
      <c r="X3" s="116" t="s">
        <v>713</v>
      </c>
      <c r="Y3" s="117" t="s">
        <v>714</v>
      </c>
      <c r="Z3" s="184" t="s">
        <v>1232</v>
      </c>
      <c r="AA3" s="184" t="s">
        <v>1233</v>
      </c>
      <c r="AB3" s="184" t="s">
        <v>1222</v>
      </c>
      <c r="AC3" s="184" t="s">
        <v>1399</v>
      </c>
      <c r="AD3" s="117" t="s">
        <v>1400</v>
      </c>
      <c r="AE3" s="118"/>
      <c r="AF3" s="119" t="s">
        <v>1223</v>
      </c>
      <c r="AG3" s="120" t="s">
        <v>210</v>
      </c>
      <c r="AH3" s="108" t="s">
        <v>211</v>
      </c>
      <c r="AI3" s="108" t="s">
        <v>212</v>
      </c>
      <c r="AJ3" s="108" t="s">
        <v>213</v>
      </c>
      <c r="AK3" s="120" t="s">
        <v>214</v>
      </c>
      <c r="AL3" s="120" t="s">
        <v>215</v>
      </c>
      <c r="AM3" s="108"/>
      <c r="AN3" s="120"/>
      <c r="AO3" s="121"/>
      <c r="AP3" s="122" t="s">
        <v>715</v>
      </c>
      <c r="AQ3" s="123" t="s">
        <v>3952</v>
      </c>
      <c r="AR3" s="123" t="s">
        <v>716</v>
      </c>
      <c r="AS3" s="149" t="s">
        <v>216</v>
      </c>
    </row>
    <row r="4" spans="1:52" s="290" customFormat="1" x14ac:dyDescent="0.2">
      <c r="A4" s="289" t="s">
        <v>3544</v>
      </c>
      <c r="B4" s="289" t="s">
        <v>3545</v>
      </c>
      <c r="C4" s="289" t="s">
        <v>3546</v>
      </c>
      <c r="E4" s="290">
        <v>1</v>
      </c>
      <c r="F4" s="290">
        <v>4208</v>
      </c>
      <c r="G4" s="290" t="s">
        <v>3832</v>
      </c>
      <c r="H4" s="290" t="s">
        <v>3506</v>
      </c>
      <c r="I4" s="290">
        <v>2222</v>
      </c>
      <c r="J4" s="290">
        <v>400</v>
      </c>
      <c r="K4" s="290" t="s">
        <v>347</v>
      </c>
      <c r="O4" s="290">
        <v>7762</v>
      </c>
      <c r="P4" s="290" t="s">
        <v>3850</v>
      </c>
      <c r="Q4" s="290" t="s">
        <v>3490</v>
      </c>
      <c r="R4" s="290">
        <v>528</v>
      </c>
      <c r="S4" s="290">
        <v>1700</v>
      </c>
      <c r="T4" s="291" t="s">
        <v>387</v>
      </c>
      <c r="X4" s="290">
        <v>2.2233328600555802</v>
      </c>
      <c r="Y4" s="290">
        <v>5</v>
      </c>
      <c r="Z4" s="290">
        <v>888800</v>
      </c>
      <c r="AA4" s="290">
        <v>897600</v>
      </c>
      <c r="AB4" s="290">
        <v>0.99</v>
      </c>
      <c r="AC4" s="290">
        <v>2.5328303925767202</v>
      </c>
      <c r="AD4" s="290" t="s">
        <v>3543</v>
      </c>
      <c r="AF4" s="290">
        <v>318939</v>
      </c>
      <c r="AG4" s="290">
        <v>22781</v>
      </c>
      <c r="AH4" s="292">
        <v>14</v>
      </c>
      <c r="AI4" s="292">
        <v>10</v>
      </c>
      <c r="AJ4" s="292" t="s">
        <v>4434</v>
      </c>
      <c r="AK4" s="290">
        <v>71.430000000000007</v>
      </c>
      <c r="AL4" s="290">
        <v>13</v>
      </c>
      <c r="AP4" s="290">
        <v>0.86390979523079203</v>
      </c>
      <c r="AQ4" s="290">
        <v>0.92611482911708198</v>
      </c>
      <c r="AR4" s="290">
        <v>0.31933655883544798</v>
      </c>
      <c r="AS4" s="290">
        <v>4.8295069946056098E-2</v>
      </c>
    </row>
    <row r="5" spans="1:52" s="290" customFormat="1" x14ac:dyDescent="0.2">
      <c r="A5" s="289" t="s">
        <v>3544</v>
      </c>
      <c r="B5" s="289" t="s">
        <v>3545</v>
      </c>
      <c r="C5" s="289" t="s">
        <v>3546</v>
      </c>
      <c r="E5" s="290">
        <v>2</v>
      </c>
      <c r="F5" s="290">
        <v>3863</v>
      </c>
      <c r="G5" s="290" t="s">
        <v>3861</v>
      </c>
      <c r="H5" s="290" t="s">
        <v>3860</v>
      </c>
      <c r="I5" s="290">
        <v>1817</v>
      </c>
      <c r="J5" s="290">
        <v>300</v>
      </c>
      <c r="K5" s="291" t="s">
        <v>362</v>
      </c>
      <c r="O5" s="290">
        <v>2267</v>
      </c>
      <c r="P5" s="290" t="s">
        <v>3890</v>
      </c>
      <c r="Q5" s="290" t="s">
        <v>3509</v>
      </c>
      <c r="R5" s="290">
        <v>5700</v>
      </c>
      <c r="S5" s="290">
        <v>100</v>
      </c>
      <c r="X5" s="290">
        <v>-2.1514020182591298</v>
      </c>
      <c r="Y5" s="290">
        <v>-4.67</v>
      </c>
      <c r="Z5" s="290">
        <v>545100</v>
      </c>
      <c r="AA5" s="290">
        <v>570000</v>
      </c>
      <c r="AB5" s="290">
        <v>4.37</v>
      </c>
      <c r="AC5" s="290">
        <v>2.9077277006875701</v>
      </c>
      <c r="AD5" s="290" t="s">
        <v>3543</v>
      </c>
      <c r="AF5" s="290">
        <v>187958</v>
      </c>
      <c r="AG5" s="290">
        <v>13426</v>
      </c>
      <c r="AH5" s="292">
        <v>14</v>
      </c>
      <c r="AI5" s="292">
        <v>10</v>
      </c>
      <c r="AJ5" s="292" t="s">
        <v>4133</v>
      </c>
      <c r="AK5" s="290">
        <v>71.430000000000007</v>
      </c>
      <c r="AL5" s="290">
        <v>13</v>
      </c>
      <c r="AP5" s="290">
        <v>0.83777951098551395</v>
      </c>
      <c r="AQ5" s="290">
        <v>0.950911405284527</v>
      </c>
      <c r="AR5" s="290">
        <v>0.19085703207885901</v>
      </c>
      <c r="AS5" s="290">
        <v>6.4278260571941206E-2</v>
      </c>
    </row>
    <row r="6" spans="1:52" s="290" customFormat="1" x14ac:dyDescent="0.2">
      <c r="A6" s="289" t="s">
        <v>3544</v>
      </c>
      <c r="B6" s="289" t="s">
        <v>3545</v>
      </c>
      <c r="C6" s="289" t="s">
        <v>3546</v>
      </c>
      <c r="E6" s="290">
        <v>3</v>
      </c>
      <c r="F6" s="290">
        <v>4004</v>
      </c>
      <c r="G6" s="290" t="s">
        <v>3833</v>
      </c>
      <c r="H6" s="290" t="s">
        <v>3506</v>
      </c>
      <c r="I6" s="290">
        <v>2656</v>
      </c>
      <c r="J6" s="290">
        <v>400</v>
      </c>
      <c r="K6" s="291" t="s">
        <v>394</v>
      </c>
      <c r="O6" s="290">
        <v>7211</v>
      </c>
      <c r="P6" s="290" t="s">
        <v>28</v>
      </c>
      <c r="Q6" s="290" t="s">
        <v>3499</v>
      </c>
      <c r="R6" s="290">
        <v>403</v>
      </c>
      <c r="S6" s="290">
        <v>2600</v>
      </c>
      <c r="X6" s="290">
        <v>1.9001089797156601</v>
      </c>
      <c r="Y6" s="290">
        <v>5.5</v>
      </c>
      <c r="Z6" s="290">
        <v>1062400</v>
      </c>
      <c r="AA6" s="290">
        <v>1047800</v>
      </c>
      <c r="AB6" s="290">
        <v>1.37</v>
      </c>
      <c r="AC6" s="290">
        <v>2.0116309541547999</v>
      </c>
      <c r="AD6" s="290" t="s">
        <v>3543</v>
      </c>
      <c r="AF6" s="290">
        <v>171109</v>
      </c>
      <c r="AG6" s="290">
        <v>7440</v>
      </c>
      <c r="AH6" s="292">
        <v>23</v>
      </c>
      <c r="AI6" s="292">
        <v>12</v>
      </c>
      <c r="AJ6" s="292" t="s">
        <v>4435</v>
      </c>
      <c r="AK6" s="290">
        <v>52.17</v>
      </c>
      <c r="AL6" s="290">
        <v>12</v>
      </c>
      <c r="AP6" s="290">
        <v>0.87471464374768604</v>
      </c>
      <c r="AQ6" s="290">
        <v>0.95037963971504802</v>
      </c>
      <c r="AR6" s="290">
        <v>0.24911456326690701</v>
      </c>
      <c r="AS6" s="290">
        <v>3.6547040936342902E-2</v>
      </c>
    </row>
    <row r="7" spans="1:52" s="290" customFormat="1" x14ac:dyDescent="0.2">
      <c r="A7" s="289" t="s">
        <v>3544</v>
      </c>
      <c r="B7" s="289" t="s">
        <v>3545</v>
      </c>
      <c r="C7" s="289" t="s">
        <v>3546</v>
      </c>
      <c r="E7" s="290">
        <v>4</v>
      </c>
      <c r="F7" s="291">
        <v>3105</v>
      </c>
      <c r="G7" s="290" t="s">
        <v>50</v>
      </c>
      <c r="H7" s="290" t="s">
        <v>3486</v>
      </c>
      <c r="I7" s="290">
        <v>964</v>
      </c>
      <c r="J7" s="290">
        <v>1000</v>
      </c>
      <c r="K7" s="291" t="s">
        <v>394</v>
      </c>
      <c r="O7" s="290">
        <v>7282</v>
      </c>
      <c r="P7" s="290" t="s">
        <v>3899</v>
      </c>
      <c r="Q7" s="290" t="s">
        <v>3499</v>
      </c>
      <c r="R7" s="290">
        <v>2373</v>
      </c>
      <c r="S7" s="290">
        <v>400</v>
      </c>
      <c r="T7" s="290" t="s">
        <v>4062</v>
      </c>
      <c r="X7" s="290">
        <v>2.2513970858863099</v>
      </c>
      <c r="Y7" s="290">
        <v>5.6</v>
      </c>
      <c r="Z7" s="290">
        <v>964000</v>
      </c>
      <c r="AA7" s="290">
        <v>949200</v>
      </c>
      <c r="AB7" s="290">
        <v>1.56</v>
      </c>
      <c r="AC7" s="290">
        <v>2.5168486575921798</v>
      </c>
      <c r="AD7" s="290" t="s">
        <v>3543</v>
      </c>
      <c r="AF7" s="290">
        <v>162262</v>
      </c>
      <c r="AG7" s="290">
        <v>7727</v>
      </c>
      <c r="AH7" s="292">
        <v>21</v>
      </c>
      <c r="AI7" s="292">
        <v>12</v>
      </c>
      <c r="AJ7" s="292" t="s">
        <v>4436</v>
      </c>
      <c r="AK7" s="290">
        <v>57.14</v>
      </c>
      <c r="AL7" s="290">
        <v>12</v>
      </c>
      <c r="AP7" s="290">
        <v>0.82390187533123804</v>
      </c>
      <c r="AQ7" s="290">
        <v>0.96574161325024199</v>
      </c>
      <c r="AR7" s="290">
        <v>0.13321707615724901</v>
      </c>
      <c r="AS7" s="290">
        <v>5.1351655284386497E-4</v>
      </c>
    </row>
    <row r="8" spans="1:52" s="290" customFormat="1" x14ac:dyDescent="0.2">
      <c r="A8" s="289" t="s">
        <v>3544</v>
      </c>
      <c r="B8" s="289" t="s">
        <v>3545</v>
      </c>
      <c r="C8" s="289" t="s">
        <v>3546</v>
      </c>
      <c r="E8" s="290">
        <v>5</v>
      </c>
      <c r="F8" s="290">
        <v>5233</v>
      </c>
      <c r="G8" s="290" t="s">
        <v>3841</v>
      </c>
      <c r="H8" s="290" t="s">
        <v>3480</v>
      </c>
      <c r="I8" s="290">
        <v>2967</v>
      </c>
      <c r="J8" s="290">
        <v>300</v>
      </c>
      <c r="K8" s="291" t="s">
        <v>362</v>
      </c>
      <c r="O8" s="290">
        <v>7202</v>
      </c>
      <c r="P8" s="290" t="s">
        <v>1013</v>
      </c>
      <c r="Q8" s="290" t="s">
        <v>3499</v>
      </c>
      <c r="R8" s="290">
        <v>1073</v>
      </c>
      <c r="S8" s="290">
        <v>800</v>
      </c>
      <c r="T8" s="291" t="s">
        <v>362</v>
      </c>
      <c r="X8" s="290">
        <v>2.7704550404109298</v>
      </c>
      <c r="Y8" s="290">
        <v>8.7799999999999994</v>
      </c>
      <c r="Z8" s="290">
        <v>890100</v>
      </c>
      <c r="AA8" s="290">
        <v>858400</v>
      </c>
      <c r="AB8" s="290">
        <v>3.56</v>
      </c>
      <c r="AC8" s="290">
        <v>2.7986467453761099</v>
      </c>
      <c r="AD8" s="290" t="s">
        <v>3543</v>
      </c>
      <c r="AF8" s="290">
        <v>133532</v>
      </c>
      <c r="AG8" s="290">
        <v>7418</v>
      </c>
      <c r="AH8" s="292">
        <v>18</v>
      </c>
      <c r="AI8" s="292">
        <v>11</v>
      </c>
      <c r="AJ8" s="292" t="s">
        <v>4437</v>
      </c>
      <c r="AK8" s="290">
        <v>61.11</v>
      </c>
      <c r="AL8" s="290">
        <v>13</v>
      </c>
      <c r="AP8" s="290">
        <v>0.83168420864001702</v>
      </c>
      <c r="AQ8" s="290">
        <v>0.90717498587890699</v>
      </c>
      <c r="AR8" s="290">
        <v>5.3306172320964802E-2</v>
      </c>
      <c r="AS8" s="290">
        <v>2.2977027518206902E-2</v>
      </c>
    </row>
    <row r="9" spans="1:52" s="290" customFormat="1" x14ac:dyDescent="0.2">
      <c r="A9" s="124" t="s">
        <v>3544</v>
      </c>
      <c r="B9" s="124" t="s">
        <v>3545</v>
      </c>
      <c r="C9" s="124" t="s">
        <v>3546</v>
      </c>
      <c r="D9"/>
      <c r="E9">
        <v>6</v>
      </c>
      <c r="F9">
        <v>9501</v>
      </c>
      <c r="G9" t="s">
        <v>3556</v>
      </c>
      <c r="H9" t="s">
        <v>3554</v>
      </c>
      <c r="I9">
        <v>454</v>
      </c>
      <c r="J9">
        <v>2300</v>
      </c>
      <c r="K9"/>
      <c r="L9"/>
      <c r="M9"/>
      <c r="N9"/>
      <c r="O9">
        <v>8273</v>
      </c>
      <c r="P9" t="s">
        <v>3687</v>
      </c>
      <c r="Q9" t="s">
        <v>3507</v>
      </c>
      <c r="R9">
        <v>3490</v>
      </c>
      <c r="S9">
        <v>300</v>
      </c>
      <c r="T9"/>
      <c r="U9"/>
      <c r="V9"/>
      <c r="W9"/>
      <c r="X9">
        <v>-1.9868324569581399</v>
      </c>
      <c r="Y9">
        <v>-9.9</v>
      </c>
      <c r="Z9">
        <v>1044200</v>
      </c>
      <c r="AA9">
        <v>1047000</v>
      </c>
      <c r="AB9">
        <v>0.27</v>
      </c>
      <c r="AC9">
        <v>2.3135186533834702</v>
      </c>
      <c r="AD9" t="s">
        <v>3543</v>
      </c>
      <c r="AE9"/>
      <c r="AF9">
        <v>118844</v>
      </c>
      <c r="AG9">
        <v>6255</v>
      </c>
      <c r="AH9" s="283">
        <v>19</v>
      </c>
      <c r="AI9" s="283">
        <v>11</v>
      </c>
      <c r="AJ9" s="283" t="s">
        <v>4438</v>
      </c>
      <c r="AK9">
        <v>57.89</v>
      </c>
      <c r="AL9">
        <v>11</v>
      </c>
      <c r="AM9"/>
      <c r="AN9"/>
      <c r="AO9"/>
      <c r="AP9">
        <v>0.84749737538258696</v>
      </c>
      <c r="AQ9">
        <v>0.931914039264091</v>
      </c>
      <c r="AR9">
        <v>0.21272357751715301</v>
      </c>
      <c r="AS9">
        <v>3.9819720502667799E-2</v>
      </c>
      <c r="AT9"/>
      <c r="AU9"/>
      <c r="AV9"/>
      <c r="AW9"/>
      <c r="AX9"/>
      <c r="AY9"/>
      <c r="AZ9"/>
    </row>
    <row r="10" spans="1:52" s="290" customFormat="1" x14ac:dyDescent="0.2">
      <c r="A10" s="289" t="s">
        <v>3544</v>
      </c>
      <c r="B10" s="289" t="s">
        <v>3545</v>
      </c>
      <c r="C10" s="289" t="s">
        <v>3546</v>
      </c>
      <c r="E10" s="290">
        <v>7</v>
      </c>
      <c r="F10" s="290">
        <v>7182</v>
      </c>
      <c r="G10" s="290" t="s">
        <v>3680</v>
      </c>
      <c r="H10" s="290" t="s">
        <v>3552</v>
      </c>
      <c r="I10" s="290">
        <v>1022</v>
      </c>
      <c r="J10" s="290">
        <v>1000</v>
      </c>
      <c r="K10" s="291" t="s">
        <v>409</v>
      </c>
      <c r="O10" s="290">
        <v>7211</v>
      </c>
      <c r="P10" s="290" t="s">
        <v>28</v>
      </c>
      <c r="Q10" s="290" t="s">
        <v>3499</v>
      </c>
      <c r="R10" s="290">
        <v>403</v>
      </c>
      <c r="S10" s="290">
        <v>2500</v>
      </c>
      <c r="X10" s="290">
        <v>2.9658333346546399</v>
      </c>
      <c r="Y10" s="290">
        <v>11.88</v>
      </c>
      <c r="Z10" s="290">
        <v>1022000</v>
      </c>
      <c r="AA10" s="290">
        <v>1007500</v>
      </c>
      <c r="AB10" s="290">
        <v>1.42</v>
      </c>
      <c r="AC10" s="290">
        <v>3.1138409029015199</v>
      </c>
      <c r="AD10" s="290" t="s">
        <v>3543</v>
      </c>
      <c r="AF10" s="290">
        <v>85244</v>
      </c>
      <c r="AG10" s="290">
        <v>5014</v>
      </c>
      <c r="AH10" s="292">
        <v>17</v>
      </c>
      <c r="AI10" s="292">
        <v>8</v>
      </c>
      <c r="AJ10" s="292" t="s">
        <v>4439</v>
      </c>
      <c r="AK10" s="290">
        <v>47.06</v>
      </c>
      <c r="AL10" s="290">
        <v>16</v>
      </c>
      <c r="AP10" s="290">
        <v>0.92480797090542499</v>
      </c>
      <c r="AQ10" s="290">
        <v>0.947396875044339</v>
      </c>
      <c r="AR10" s="290">
        <v>7.1763509698348502E-3</v>
      </c>
      <c r="AS10" s="290">
        <v>1.8560998920083701E-3</v>
      </c>
    </row>
    <row r="11" spans="1:52" s="290" customFormat="1" x14ac:dyDescent="0.2">
      <c r="A11" s="124" t="s">
        <v>3544</v>
      </c>
      <c r="B11" s="124" t="s">
        <v>3545</v>
      </c>
      <c r="C11" s="124" t="s">
        <v>3546</v>
      </c>
      <c r="D11"/>
      <c r="E11">
        <v>8</v>
      </c>
      <c r="F11">
        <v>9201</v>
      </c>
      <c r="G11" t="s">
        <v>3911</v>
      </c>
      <c r="H11" t="s">
        <v>3912</v>
      </c>
      <c r="I11">
        <v>3072</v>
      </c>
      <c r="J11">
        <v>300</v>
      </c>
      <c r="K11"/>
      <c r="L11"/>
      <c r="M11"/>
      <c r="N11"/>
      <c r="O11">
        <v>8242</v>
      </c>
      <c r="P11" t="s">
        <v>1101</v>
      </c>
      <c r="Q11" t="s">
        <v>3507</v>
      </c>
      <c r="R11">
        <v>1016</v>
      </c>
      <c r="S11">
        <v>900</v>
      </c>
      <c r="T11"/>
      <c r="U11"/>
      <c r="V11"/>
      <c r="W11"/>
      <c r="X11">
        <v>-2.5475631978956801</v>
      </c>
      <c r="Y11">
        <v>-9.77</v>
      </c>
      <c r="Z11">
        <v>921600</v>
      </c>
      <c r="AA11">
        <v>914400</v>
      </c>
      <c r="AB11">
        <v>0.78</v>
      </c>
      <c r="AC11">
        <v>3.0922341796048598</v>
      </c>
      <c r="AD11" t="s">
        <v>3543</v>
      </c>
      <c r="AE11"/>
      <c r="AF11">
        <v>80773</v>
      </c>
      <c r="AG11">
        <v>6213</v>
      </c>
      <c r="AH11" s="283">
        <v>13</v>
      </c>
      <c r="AI11" s="283">
        <v>8</v>
      </c>
      <c r="AJ11" s="283" t="s">
        <v>4440</v>
      </c>
      <c r="AK11">
        <v>61.54</v>
      </c>
      <c r="AL11">
        <v>13</v>
      </c>
      <c r="AM11"/>
      <c r="AN11"/>
      <c r="AO11"/>
      <c r="AP11">
        <v>0.86932954340955804</v>
      </c>
      <c r="AQ11">
        <v>0.93364160150228503</v>
      </c>
      <c r="AR11">
        <v>0.13729272926713401</v>
      </c>
      <c r="AS11">
        <v>5.7337141045466701E-2</v>
      </c>
      <c r="AT11"/>
      <c r="AU11"/>
      <c r="AV11"/>
      <c r="AW11"/>
      <c r="AX11"/>
      <c r="AY11"/>
      <c r="AZ11"/>
    </row>
    <row r="12" spans="1:52" s="290" customFormat="1" ht="17.25" hidden="1" customHeight="1" x14ac:dyDescent="0.2">
      <c r="A12" s="289" t="s">
        <v>3544</v>
      </c>
      <c r="B12" s="289" t="s">
        <v>3545</v>
      </c>
      <c r="C12" s="289" t="s">
        <v>3546</v>
      </c>
      <c r="E12" s="290">
        <v>9</v>
      </c>
      <c r="F12" s="290">
        <v>7976</v>
      </c>
      <c r="G12" s="290" t="s">
        <v>3547</v>
      </c>
      <c r="H12" s="290" t="s">
        <v>3505</v>
      </c>
      <c r="I12" s="290">
        <v>1630</v>
      </c>
      <c r="J12" s="290">
        <v>600</v>
      </c>
      <c r="K12" s="291" t="s">
        <v>409</v>
      </c>
      <c r="O12" s="290">
        <v>8273</v>
      </c>
      <c r="P12" s="290" t="s">
        <v>3687</v>
      </c>
      <c r="Q12" s="290" t="s">
        <v>3507</v>
      </c>
      <c r="R12" s="290">
        <v>3490</v>
      </c>
      <c r="S12" s="290">
        <v>300</v>
      </c>
      <c r="X12" s="290">
        <v>2.52607307744467</v>
      </c>
      <c r="Y12" s="290">
        <v>9.4600000000000009</v>
      </c>
      <c r="Z12" s="290">
        <v>978000</v>
      </c>
      <c r="AA12" s="290">
        <v>1047000</v>
      </c>
      <c r="AB12" s="290">
        <v>6.59</v>
      </c>
      <c r="AC12" s="290">
        <v>2.8102964145073801</v>
      </c>
      <c r="AD12" s="290" t="s">
        <v>3543</v>
      </c>
      <c r="AF12" s="290">
        <v>63226</v>
      </c>
      <c r="AG12" s="290">
        <v>5748</v>
      </c>
      <c r="AH12" s="292">
        <v>11</v>
      </c>
      <c r="AI12" s="292">
        <v>6</v>
      </c>
      <c r="AJ12" s="292" t="s">
        <v>4441</v>
      </c>
      <c r="AK12" s="290">
        <v>54.55</v>
      </c>
      <c r="AL12" s="290">
        <v>14</v>
      </c>
      <c r="AP12" s="290">
        <v>0.93251047129961795</v>
      </c>
      <c r="AQ12" s="290">
        <v>0.93166527026279999</v>
      </c>
      <c r="AR12" s="290">
        <v>7.11624735153375E-3</v>
      </c>
      <c r="AS12" s="290">
        <v>1.21347234503096E-2</v>
      </c>
    </row>
    <row r="13" spans="1:52" s="290" customFormat="1" ht="17.25" hidden="1" customHeight="1" x14ac:dyDescent="0.2">
      <c r="A13" s="289" t="s">
        <v>3544</v>
      </c>
      <c r="B13" s="289" t="s">
        <v>3545</v>
      </c>
      <c r="C13" s="289" t="s">
        <v>3546</v>
      </c>
      <c r="E13" s="290">
        <v>10</v>
      </c>
      <c r="F13" s="290">
        <v>7267</v>
      </c>
      <c r="G13" s="290" t="s">
        <v>61</v>
      </c>
      <c r="H13" s="290" t="s">
        <v>3499</v>
      </c>
      <c r="I13" s="290">
        <v>2809</v>
      </c>
      <c r="J13" s="290">
        <v>300</v>
      </c>
      <c r="K13" s="291" t="s">
        <v>362</v>
      </c>
      <c r="O13" s="290">
        <v>6472</v>
      </c>
      <c r="P13" s="290" t="s">
        <v>63</v>
      </c>
      <c r="Q13" s="290" t="s">
        <v>3494</v>
      </c>
      <c r="R13" s="290">
        <v>287</v>
      </c>
      <c r="S13" s="290">
        <v>2900</v>
      </c>
      <c r="X13" s="290">
        <v>-2.7446244939858899</v>
      </c>
      <c r="Y13" s="290">
        <v>-8.66</v>
      </c>
      <c r="Z13" s="290">
        <v>842700</v>
      </c>
      <c r="AA13" s="290">
        <v>832300</v>
      </c>
      <c r="AB13" s="290">
        <v>1.23</v>
      </c>
      <c r="AC13" s="290">
        <v>2.94125540030808</v>
      </c>
      <c r="AD13" s="290" t="s">
        <v>3543</v>
      </c>
      <c r="AF13" s="290">
        <v>54335</v>
      </c>
      <c r="AG13" s="290">
        <v>4528</v>
      </c>
      <c r="AH13" s="292">
        <v>12</v>
      </c>
      <c r="AI13" s="292">
        <v>6</v>
      </c>
      <c r="AJ13" s="292" t="s">
        <v>4442</v>
      </c>
      <c r="AK13" s="290">
        <v>50</v>
      </c>
      <c r="AL13" s="290">
        <v>14</v>
      </c>
      <c r="AP13" s="290">
        <v>0.85201067041835199</v>
      </c>
      <c r="AQ13" s="290">
        <v>0.93219359093646303</v>
      </c>
      <c r="AR13" s="290">
        <v>0.10056964917971301</v>
      </c>
      <c r="AS13" s="290">
        <v>4.7454411397973898E-4</v>
      </c>
    </row>
    <row r="14" spans="1:52" s="290" customFormat="1" ht="17.25" hidden="1" customHeight="1" x14ac:dyDescent="0.2">
      <c r="A14" s="124" t="s">
        <v>3544</v>
      </c>
      <c r="B14" s="124" t="s">
        <v>3545</v>
      </c>
      <c r="C14" s="124" t="s">
        <v>3546</v>
      </c>
      <c r="D14"/>
      <c r="E14">
        <v>11</v>
      </c>
      <c r="F14">
        <v>4217</v>
      </c>
      <c r="G14" t="s">
        <v>1452</v>
      </c>
      <c r="H14" t="s">
        <v>3506</v>
      </c>
      <c r="I14">
        <v>4600</v>
      </c>
      <c r="J14">
        <v>200</v>
      </c>
      <c r="K14"/>
      <c r="L14"/>
      <c r="M14"/>
      <c r="N14"/>
      <c r="O14">
        <v>9468</v>
      </c>
      <c r="P14" t="s">
        <v>3482</v>
      </c>
      <c r="Q14" t="s">
        <v>3483</v>
      </c>
      <c r="R14">
        <v>1841</v>
      </c>
      <c r="S14">
        <v>500</v>
      </c>
      <c r="T14"/>
      <c r="U14"/>
      <c r="V14"/>
      <c r="W14"/>
      <c r="X14">
        <v>2.0597111550809402</v>
      </c>
      <c r="Y14">
        <v>9.2200000000000006</v>
      </c>
      <c r="Z14">
        <v>920000</v>
      </c>
      <c r="AA14">
        <v>920500</v>
      </c>
      <c r="AB14">
        <v>0.05</v>
      </c>
      <c r="AC14">
        <v>2.3810267528601199</v>
      </c>
      <c r="AD14" t="s">
        <v>3543</v>
      </c>
      <c r="AE14"/>
      <c r="AF14">
        <v>46713</v>
      </c>
      <c r="AG14">
        <v>2224</v>
      </c>
      <c r="AH14" s="283">
        <v>21</v>
      </c>
      <c r="AI14" s="283">
        <v>10</v>
      </c>
      <c r="AJ14" s="283" t="s">
        <v>4443</v>
      </c>
      <c r="AK14">
        <v>47.62</v>
      </c>
      <c r="AL14">
        <v>11</v>
      </c>
      <c r="AM14"/>
      <c r="AN14"/>
      <c r="AO14"/>
      <c r="AP14">
        <v>0.90056353810229794</v>
      </c>
      <c r="AQ14">
        <v>0.95439991340040198</v>
      </c>
      <c r="AR14">
        <v>0.11032920191631999</v>
      </c>
      <c r="AS14">
        <v>4.1323183621386601E-2</v>
      </c>
      <c r="AT14"/>
      <c r="AU14"/>
      <c r="AV14"/>
      <c r="AW14"/>
      <c r="AX14"/>
      <c r="AY14"/>
      <c r="AZ14"/>
    </row>
    <row r="15" spans="1:52" s="290" customFormat="1" x14ac:dyDescent="0.2">
      <c r="A15" s="289" t="s">
        <v>3544</v>
      </c>
      <c r="B15" s="289" t="s">
        <v>3545</v>
      </c>
      <c r="C15" s="289" t="s">
        <v>3546</v>
      </c>
      <c r="E15" s="290">
        <v>12</v>
      </c>
      <c r="F15" s="290">
        <v>7182</v>
      </c>
      <c r="G15" s="290" t="s">
        <v>3680</v>
      </c>
      <c r="H15" s="290" t="s">
        <v>3552</v>
      </c>
      <c r="I15" s="290">
        <v>1022</v>
      </c>
      <c r="J15" s="290">
        <v>1000</v>
      </c>
      <c r="K15" s="291" t="s">
        <v>409</v>
      </c>
      <c r="O15" s="290">
        <v>8273</v>
      </c>
      <c r="P15" s="290" t="s">
        <v>3687</v>
      </c>
      <c r="Q15" s="290" t="s">
        <v>3507</v>
      </c>
      <c r="R15" s="290">
        <v>3490</v>
      </c>
      <c r="S15" s="290">
        <v>300</v>
      </c>
      <c r="X15" s="290">
        <v>2.2997441763995998</v>
      </c>
      <c r="Y15" s="290">
        <v>10.69</v>
      </c>
      <c r="Z15" s="290">
        <v>1022000</v>
      </c>
      <c r="AA15" s="290">
        <v>1047000</v>
      </c>
      <c r="AB15" s="290">
        <v>2.39</v>
      </c>
      <c r="AC15" s="290">
        <v>2.90063820683981</v>
      </c>
      <c r="AD15" s="290" t="s">
        <v>3543</v>
      </c>
      <c r="AF15" s="290">
        <v>40904</v>
      </c>
      <c r="AG15" s="290">
        <v>2406</v>
      </c>
      <c r="AH15" s="292">
        <v>17</v>
      </c>
      <c r="AI15" s="292">
        <v>8</v>
      </c>
      <c r="AJ15" s="292" t="s">
        <v>4444</v>
      </c>
      <c r="AK15" s="290">
        <v>47.06</v>
      </c>
      <c r="AL15" s="290">
        <v>12</v>
      </c>
      <c r="AP15" s="290">
        <v>0.87709272437639296</v>
      </c>
      <c r="AQ15" s="290">
        <v>0.92542358057290697</v>
      </c>
      <c r="AR15" s="290">
        <v>0.26050346625147602</v>
      </c>
      <c r="AS15" s="290">
        <v>3.45547034617203E-2</v>
      </c>
    </row>
    <row r="16" spans="1:52" s="290" customFormat="1" x14ac:dyDescent="0.2">
      <c r="A16" s="289" t="s">
        <v>3544</v>
      </c>
      <c r="B16" s="289" t="s">
        <v>3545</v>
      </c>
      <c r="C16" s="289" t="s">
        <v>3546</v>
      </c>
      <c r="E16" s="290">
        <v>13</v>
      </c>
      <c r="F16" s="290">
        <v>2001</v>
      </c>
      <c r="G16" s="290" t="s">
        <v>3303</v>
      </c>
      <c r="H16" s="290" t="s">
        <v>3509</v>
      </c>
      <c r="I16" s="290">
        <v>1658</v>
      </c>
      <c r="J16" s="290">
        <v>600</v>
      </c>
      <c r="K16" s="291" t="s">
        <v>355</v>
      </c>
      <c r="O16" s="290">
        <v>8273</v>
      </c>
      <c r="P16" s="290" t="s">
        <v>3687</v>
      </c>
      <c r="Q16" s="290" t="s">
        <v>3507</v>
      </c>
      <c r="R16" s="290">
        <v>3490</v>
      </c>
      <c r="S16" s="290">
        <v>300</v>
      </c>
      <c r="X16" s="290">
        <v>2.20644843552419</v>
      </c>
      <c r="Y16" s="290">
        <v>10.52</v>
      </c>
      <c r="Z16" s="290">
        <v>994800</v>
      </c>
      <c r="AA16" s="290">
        <v>1047000</v>
      </c>
      <c r="AB16" s="290">
        <v>4.99</v>
      </c>
      <c r="AC16" s="290">
        <v>2.76151589293592</v>
      </c>
      <c r="AD16" s="290" t="s">
        <v>3543</v>
      </c>
      <c r="AF16" s="290">
        <v>14336</v>
      </c>
      <c r="AG16" s="290">
        <v>843</v>
      </c>
      <c r="AH16" s="292">
        <v>17</v>
      </c>
      <c r="AI16" s="292">
        <v>7</v>
      </c>
      <c r="AJ16" s="292" t="s">
        <v>4445</v>
      </c>
      <c r="AK16" s="290">
        <v>41.18</v>
      </c>
      <c r="AL16" s="290">
        <v>14</v>
      </c>
      <c r="AP16" s="290">
        <v>0.86687351597829598</v>
      </c>
      <c r="AQ16" s="290">
        <v>0.90905829080450695</v>
      </c>
      <c r="AR16" s="290">
        <v>0.16827241533442799</v>
      </c>
      <c r="AS16" s="290">
        <v>3.0598949962510998E-2</v>
      </c>
    </row>
    <row r="17" spans="1:52" s="290" customFormat="1" x14ac:dyDescent="0.2">
      <c r="A17" s="124" t="s">
        <v>3544</v>
      </c>
      <c r="B17" s="124" t="s">
        <v>3545</v>
      </c>
      <c r="C17" s="124" t="s">
        <v>3546</v>
      </c>
      <c r="D17"/>
      <c r="E17">
        <v>14</v>
      </c>
      <c r="F17">
        <v>3387</v>
      </c>
      <c r="G17" t="s">
        <v>830</v>
      </c>
      <c r="H17" t="s">
        <v>3507</v>
      </c>
      <c r="I17">
        <v>2322</v>
      </c>
      <c r="J17">
        <v>400</v>
      </c>
      <c r="K17" t="s">
        <v>553</v>
      </c>
      <c r="L17" s="188">
        <v>0.05</v>
      </c>
      <c r="M17"/>
      <c r="N17"/>
      <c r="O17">
        <v>8585</v>
      </c>
      <c r="P17" t="s">
        <v>3936</v>
      </c>
      <c r="Q17" t="s">
        <v>3487</v>
      </c>
      <c r="R17">
        <v>165</v>
      </c>
      <c r="S17">
        <v>5600</v>
      </c>
      <c r="T17"/>
      <c r="U17"/>
      <c r="V17"/>
      <c r="W17"/>
      <c r="X17">
        <v>2.3163983927028999</v>
      </c>
      <c r="Y17">
        <v>14.09</v>
      </c>
      <c r="Z17">
        <v>928800</v>
      </c>
      <c r="AA17">
        <v>924000</v>
      </c>
      <c r="AB17">
        <v>0.52</v>
      </c>
      <c r="AC17">
        <v>2.5257242648430598</v>
      </c>
      <c r="AD17" t="s">
        <v>3543</v>
      </c>
      <c r="AE17"/>
      <c r="AF17">
        <v>13173</v>
      </c>
      <c r="AG17">
        <v>573</v>
      </c>
      <c r="AH17" s="283">
        <v>23</v>
      </c>
      <c r="AI17" s="283">
        <v>10</v>
      </c>
      <c r="AJ17" s="283" t="s">
        <v>4446</v>
      </c>
      <c r="AK17">
        <v>43.48</v>
      </c>
      <c r="AL17">
        <v>13</v>
      </c>
      <c r="AM17"/>
      <c r="AN17"/>
      <c r="AO17"/>
      <c r="AP17">
        <v>0.809113951662079</v>
      </c>
      <c r="AQ17">
        <v>0.91104685257906104</v>
      </c>
      <c r="AR17">
        <v>8.9238778864888096E-3</v>
      </c>
      <c r="AS17">
        <v>5.3079330269393002E-2</v>
      </c>
      <c r="AT17"/>
      <c r="AU17"/>
      <c r="AV17"/>
      <c r="AW17"/>
      <c r="AX17"/>
      <c r="AY17"/>
      <c r="AZ17"/>
    </row>
    <row r="18" spans="1:52" s="290" customFormat="1" x14ac:dyDescent="0.2">
      <c r="A18" s="124" t="s">
        <v>3544</v>
      </c>
      <c r="B18" s="124" t="s">
        <v>3545</v>
      </c>
      <c r="C18" s="124" t="s">
        <v>3546</v>
      </c>
      <c r="D18"/>
      <c r="E18">
        <v>15</v>
      </c>
      <c r="F18">
        <v>8218</v>
      </c>
      <c r="G18" t="s">
        <v>3804</v>
      </c>
      <c r="H18" t="s">
        <v>3507</v>
      </c>
      <c r="I18">
        <v>2363</v>
      </c>
      <c r="J18">
        <v>400</v>
      </c>
      <c r="K18"/>
      <c r="L18" s="188">
        <v>0.05</v>
      </c>
      <c r="M18"/>
      <c r="N18"/>
      <c r="O18">
        <v>9506</v>
      </c>
      <c r="P18" t="s">
        <v>3553</v>
      </c>
      <c r="Q18" t="s">
        <v>3554</v>
      </c>
      <c r="R18">
        <v>1038</v>
      </c>
      <c r="S18">
        <v>900</v>
      </c>
      <c r="T18"/>
      <c r="U18"/>
      <c r="V18"/>
      <c r="W18"/>
      <c r="X18">
        <v>2.3383598951252198</v>
      </c>
      <c r="Y18">
        <v>5.64</v>
      </c>
      <c r="Z18">
        <v>945200</v>
      </c>
      <c r="AA18">
        <v>934200</v>
      </c>
      <c r="AB18">
        <v>1.1599999999999999</v>
      </c>
      <c r="AC18">
        <v>2.6286284431537599</v>
      </c>
      <c r="AD18" t="s">
        <v>3543</v>
      </c>
      <c r="AE18"/>
      <c r="AF18">
        <v>11721</v>
      </c>
      <c r="AG18">
        <v>733</v>
      </c>
      <c r="AH18" s="283">
        <v>16</v>
      </c>
      <c r="AI18" s="283">
        <v>7</v>
      </c>
      <c r="AJ18" s="283" t="s">
        <v>4134</v>
      </c>
      <c r="AK18">
        <v>43.75</v>
      </c>
      <c r="AL18">
        <v>15</v>
      </c>
      <c r="AM18"/>
      <c r="AN18"/>
      <c r="AO18"/>
      <c r="AP18">
        <v>0.83655926823483795</v>
      </c>
      <c r="AQ18">
        <v>0.92056191564032597</v>
      </c>
      <c r="AR18">
        <v>3.49717297172335E-3</v>
      </c>
      <c r="AS18">
        <v>5.9869891509571699E-2</v>
      </c>
      <c r="AT18"/>
      <c r="AU18"/>
      <c r="AV18"/>
      <c r="AW18"/>
      <c r="AX18"/>
      <c r="AY18"/>
      <c r="AZ18"/>
    </row>
    <row r="19" spans="1:52" s="290" customFormat="1" x14ac:dyDescent="0.2">
      <c r="A19" s="289" t="s">
        <v>3544</v>
      </c>
      <c r="B19" s="289" t="s">
        <v>3545</v>
      </c>
      <c r="C19" s="289" t="s">
        <v>3546</v>
      </c>
      <c r="E19" s="290">
        <v>16</v>
      </c>
      <c r="F19" s="290">
        <v>9506</v>
      </c>
      <c r="G19" s="290" t="s">
        <v>3553</v>
      </c>
      <c r="H19" s="290" t="s">
        <v>3554</v>
      </c>
      <c r="I19" s="290">
        <v>1038</v>
      </c>
      <c r="J19" s="290">
        <v>1000</v>
      </c>
      <c r="O19" s="290">
        <v>4004</v>
      </c>
      <c r="P19" s="290" t="s">
        <v>3833</v>
      </c>
      <c r="Q19" s="290" t="s">
        <v>3506</v>
      </c>
      <c r="R19" s="290">
        <v>2656</v>
      </c>
      <c r="S19" s="290">
        <v>400</v>
      </c>
      <c r="T19" s="291" t="s">
        <v>394</v>
      </c>
      <c r="X19" s="290">
        <v>-2.01581428176195</v>
      </c>
      <c r="Y19" s="290">
        <v>-6.49</v>
      </c>
      <c r="Z19" s="290">
        <v>1038000</v>
      </c>
      <c r="AA19" s="290">
        <v>1062400</v>
      </c>
      <c r="AB19" s="290">
        <v>2.2999999999999998</v>
      </c>
      <c r="AC19" s="290">
        <v>2.03942997921069</v>
      </c>
      <c r="AD19" s="290" t="s">
        <v>3543</v>
      </c>
      <c r="AF19" s="290">
        <v>-71454</v>
      </c>
      <c r="AG19" s="290">
        <v>-2646</v>
      </c>
      <c r="AH19" s="292">
        <v>27</v>
      </c>
      <c r="AI19" s="292">
        <v>14</v>
      </c>
      <c r="AJ19" s="292" t="s">
        <v>4447</v>
      </c>
      <c r="AK19" s="290">
        <v>51.85</v>
      </c>
      <c r="AL19" s="290">
        <v>9</v>
      </c>
      <c r="AP19" s="290">
        <v>0.85482989396346398</v>
      </c>
      <c r="AQ19" s="290">
        <v>0.93339069197647895</v>
      </c>
      <c r="AR19" s="290">
        <v>0.156076614599434</v>
      </c>
      <c r="AS19" s="290">
        <v>4.9181283544212702E-2</v>
      </c>
    </row>
    <row r="20" spans="1:52" s="290" customFormat="1" x14ac:dyDescent="0.2">
      <c r="A20" s="124" t="s">
        <v>3544</v>
      </c>
      <c r="B20" s="124" t="s">
        <v>3545</v>
      </c>
      <c r="C20" s="124" t="s">
        <v>3546</v>
      </c>
      <c r="D20"/>
      <c r="E20">
        <v>17</v>
      </c>
      <c r="F20">
        <v>9507</v>
      </c>
      <c r="G20" t="s">
        <v>3691</v>
      </c>
      <c r="H20" t="s">
        <v>3554</v>
      </c>
      <c r="I20">
        <v>951</v>
      </c>
      <c r="J20">
        <v>1100</v>
      </c>
      <c r="K20"/>
      <c r="L20"/>
      <c r="M20"/>
      <c r="N20"/>
      <c r="O20">
        <v>8242</v>
      </c>
      <c r="P20" t="s">
        <v>1101</v>
      </c>
      <c r="Q20" t="s">
        <v>3507</v>
      </c>
      <c r="R20">
        <v>1016</v>
      </c>
      <c r="S20">
        <v>1000</v>
      </c>
      <c r="T20"/>
      <c r="U20"/>
      <c r="V20"/>
      <c r="W20"/>
      <c r="X20">
        <v>-2.22993847329289</v>
      </c>
      <c r="Y20">
        <v>-8.4600000000000009</v>
      </c>
      <c r="Z20">
        <v>1046100</v>
      </c>
      <c r="AA20">
        <v>1016000</v>
      </c>
      <c r="AB20">
        <v>2.96</v>
      </c>
      <c r="AC20">
        <v>2.72984182514957</v>
      </c>
      <c r="AD20" t="s">
        <v>3543</v>
      </c>
      <c r="AE20"/>
      <c r="AF20">
        <v>-78708</v>
      </c>
      <c r="AG20">
        <v>-5622</v>
      </c>
      <c r="AH20" s="283">
        <v>14</v>
      </c>
      <c r="AI20" s="283">
        <v>5</v>
      </c>
      <c r="AJ20" s="283" t="s">
        <v>4448</v>
      </c>
      <c r="AK20">
        <v>35.71</v>
      </c>
      <c r="AL20">
        <v>9</v>
      </c>
      <c r="AM20"/>
      <c r="AN20"/>
      <c r="AO20"/>
      <c r="AP20">
        <v>0.81587512100412796</v>
      </c>
      <c r="AQ20">
        <v>0.93344070928824796</v>
      </c>
      <c r="AR20">
        <v>0.181887000765942</v>
      </c>
      <c r="AS20">
        <v>1.30473437281125E-2</v>
      </c>
      <c r="AT20"/>
      <c r="AU20"/>
      <c r="AV20"/>
      <c r="AW20"/>
      <c r="AX20"/>
      <c r="AY20"/>
      <c r="AZ20"/>
    </row>
    <row r="21" spans="1:52" s="133" customFormat="1" x14ac:dyDescent="0.2">
      <c r="A21" s="124" t="s">
        <v>3544</v>
      </c>
      <c r="B21" s="124" t="s">
        <v>3545</v>
      </c>
      <c r="C21" s="124" t="s">
        <v>3546</v>
      </c>
      <c r="D21"/>
      <c r="E21">
        <v>18</v>
      </c>
      <c r="F21">
        <v>3938</v>
      </c>
      <c r="G21" t="s">
        <v>3921</v>
      </c>
      <c r="H21" t="s">
        <v>3483</v>
      </c>
      <c r="I21">
        <v>5370</v>
      </c>
      <c r="J21">
        <v>200</v>
      </c>
      <c r="K21"/>
      <c r="L21"/>
      <c r="M21"/>
      <c r="N21"/>
      <c r="O21">
        <v>6952</v>
      </c>
      <c r="P21" t="s">
        <v>565</v>
      </c>
      <c r="Q21" t="s">
        <v>3486</v>
      </c>
      <c r="R21">
        <v>2027</v>
      </c>
      <c r="S21">
        <v>500</v>
      </c>
      <c r="T21"/>
      <c r="U21" s="188">
        <v>0.05</v>
      </c>
      <c r="V21"/>
      <c r="W21"/>
      <c r="X21">
        <v>2.1933498885848501</v>
      </c>
      <c r="Y21">
        <v>9.16</v>
      </c>
      <c r="Z21">
        <v>1074000</v>
      </c>
      <c r="AA21">
        <v>1013500</v>
      </c>
      <c r="AB21">
        <v>5.63</v>
      </c>
      <c r="AC21">
        <v>2.50049020351597</v>
      </c>
      <c r="AD21" t="s">
        <v>3543</v>
      </c>
      <c r="AE21"/>
      <c r="AF21">
        <v>-196304</v>
      </c>
      <c r="AG21">
        <v>-10332</v>
      </c>
      <c r="AH21" s="283">
        <v>19</v>
      </c>
      <c r="AI21" s="283">
        <v>10</v>
      </c>
      <c r="AJ21" s="283" t="s">
        <v>4449</v>
      </c>
      <c r="AK21">
        <v>52.63</v>
      </c>
      <c r="AL21">
        <v>12</v>
      </c>
      <c r="AM21"/>
      <c r="AN21"/>
      <c r="AO21"/>
      <c r="AP21">
        <v>0.80280149719426996</v>
      </c>
      <c r="AQ21">
        <v>0.95205105933378398</v>
      </c>
      <c r="AR21">
        <v>6.1881485605096903E-2</v>
      </c>
      <c r="AS21">
        <v>5.8069775306937098E-2</v>
      </c>
      <c r="AT21"/>
      <c r="AU21"/>
      <c r="AV21"/>
      <c r="AW21"/>
      <c r="AX21"/>
      <c r="AY21"/>
      <c r="AZ21"/>
    </row>
    <row r="22" spans="1:52" s="290" customFormat="1" x14ac:dyDescent="0.2">
      <c r="A22" s="289" t="s">
        <v>3544</v>
      </c>
      <c r="B22" s="289" t="s">
        <v>3545</v>
      </c>
      <c r="C22" s="289" t="s">
        <v>3546</v>
      </c>
      <c r="E22" s="290">
        <v>19</v>
      </c>
      <c r="F22" s="290">
        <v>2914</v>
      </c>
      <c r="G22" s="290" t="s">
        <v>3757</v>
      </c>
      <c r="H22" s="290" t="s">
        <v>3509</v>
      </c>
      <c r="I22" s="290">
        <v>2290</v>
      </c>
      <c r="J22" s="290">
        <v>400</v>
      </c>
      <c r="K22" s="291" t="s">
        <v>355</v>
      </c>
      <c r="O22" s="290">
        <v>8242</v>
      </c>
      <c r="P22" s="290" t="s">
        <v>1101</v>
      </c>
      <c r="Q22" s="290" t="s">
        <v>3507</v>
      </c>
      <c r="R22" s="290">
        <v>1016</v>
      </c>
      <c r="S22" s="290">
        <v>900</v>
      </c>
      <c r="X22" s="290">
        <v>2.8625798357039902</v>
      </c>
      <c r="Y22" s="290">
        <v>10.55</v>
      </c>
      <c r="Z22" s="290">
        <v>916000</v>
      </c>
      <c r="AA22" s="290">
        <v>914400</v>
      </c>
      <c r="AB22" s="290">
        <v>0.17</v>
      </c>
      <c r="AC22" s="290">
        <v>3.8247565803990602</v>
      </c>
      <c r="AD22" s="290" t="s">
        <v>3543</v>
      </c>
      <c r="AF22" s="290">
        <v>-196918</v>
      </c>
      <c r="AG22" s="290">
        <v>-12307</v>
      </c>
      <c r="AH22" s="292">
        <v>16</v>
      </c>
      <c r="AI22" s="292">
        <v>7</v>
      </c>
      <c r="AJ22" s="292" t="s">
        <v>4450</v>
      </c>
      <c r="AK22" s="290">
        <v>43.75</v>
      </c>
      <c r="AL22" s="290">
        <v>10</v>
      </c>
      <c r="AP22" s="290">
        <v>0.82967329124716405</v>
      </c>
      <c r="AQ22" s="290">
        <v>0.90570643539461604</v>
      </c>
      <c r="AR22" s="290">
        <v>0.258984785129867</v>
      </c>
      <c r="AS22" s="290">
        <v>7.3989503660398803E-2</v>
      </c>
    </row>
    <row r="23" spans="1:52" s="290" customFormat="1" ht="13.5" customHeight="1" x14ac:dyDescent="0.2">
      <c r="A23" s="124" t="s">
        <v>3544</v>
      </c>
      <c r="B23" s="124" t="s">
        <v>3545</v>
      </c>
      <c r="C23" s="124" t="s">
        <v>3546</v>
      </c>
      <c r="D23"/>
      <c r="E23">
        <v>20</v>
      </c>
      <c r="F23">
        <v>4005</v>
      </c>
      <c r="G23" t="s">
        <v>3887</v>
      </c>
      <c r="H23" t="s">
        <v>3506</v>
      </c>
      <c r="I23">
        <v>448</v>
      </c>
      <c r="J23">
        <v>2300</v>
      </c>
      <c r="K23"/>
      <c r="L23"/>
      <c r="M23"/>
      <c r="N23"/>
      <c r="O23">
        <v>8242</v>
      </c>
      <c r="P23" t="s">
        <v>1101</v>
      </c>
      <c r="Q23" t="s">
        <v>3507</v>
      </c>
      <c r="R23">
        <v>1016</v>
      </c>
      <c r="S23">
        <v>1000</v>
      </c>
      <c r="T23"/>
      <c r="U23"/>
      <c r="V23"/>
      <c r="W23"/>
      <c r="X23">
        <v>2.0638507687265002</v>
      </c>
      <c r="Y23">
        <v>6.99</v>
      </c>
      <c r="Z23">
        <v>1030400</v>
      </c>
      <c r="AA23">
        <v>1016000</v>
      </c>
      <c r="AB23">
        <v>1.42</v>
      </c>
      <c r="AC23">
        <v>2.9554545573038902</v>
      </c>
      <c r="AD23" t="s">
        <v>3543</v>
      </c>
      <c r="AE23"/>
      <c r="AF23">
        <v>-218452</v>
      </c>
      <c r="AG23">
        <v>-10923</v>
      </c>
      <c r="AH23" s="283">
        <v>20</v>
      </c>
      <c r="AI23" s="283">
        <v>9</v>
      </c>
      <c r="AJ23" s="283" t="s">
        <v>4451</v>
      </c>
      <c r="AK23">
        <v>45</v>
      </c>
      <c r="AL23">
        <v>12</v>
      </c>
      <c r="AM23"/>
      <c r="AN23"/>
      <c r="AO23"/>
      <c r="AP23">
        <v>0.85517803633252898</v>
      </c>
      <c r="AQ23">
        <v>0.91493644702343302</v>
      </c>
      <c r="AR23">
        <v>0.11398864631486</v>
      </c>
      <c r="AS23">
        <v>1.3724552250279199E-4</v>
      </c>
      <c r="AT23"/>
      <c r="AU23"/>
      <c r="AV23"/>
      <c r="AW23"/>
      <c r="AX23"/>
      <c r="AY23"/>
      <c r="AZ23"/>
    </row>
    <row r="24" spans="1:52" s="290" customFormat="1" x14ac:dyDescent="0.2">
      <c r="A24" s="289" t="s">
        <v>3544</v>
      </c>
      <c r="B24" s="289" t="s">
        <v>3545</v>
      </c>
      <c r="C24" s="289" t="s">
        <v>3546</v>
      </c>
      <c r="E24" s="290">
        <v>21</v>
      </c>
      <c r="F24" s="290">
        <v>5301</v>
      </c>
      <c r="G24" s="290" t="s">
        <v>911</v>
      </c>
      <c r="H24" s="290" t="s">
        <v>3480</v>
      </c>
      <c r="I24" s="290">
        <v>1006</v>
      </c>
      <c r="J24" s="290">
        <v>1100</v>
      </c>
      <c r="K24" s="291" t="s">
        <v>387</v>
      </c>
      <c r="O24" s="290">
        <v>7202</v>
      </c>
      <c r="P24" s="290" t="s">
        <v>1013</v>
      </c>
      <c r="Q24" s="290" t="s">
        <v>3499</v>
      </c>
      <c r="R24" s="290">
        <v>1073</v>
      </c>
      <c r="S24" s="290">
        <v>1000</v>
      </c>
      <c r="T24" s="291" t="s">
        <v>362</v>
      </c>
      <c r="X24" s="290">
        <v>2.5307541784042602</v>
      </c>
      <c r="Y24" s="290">
        <v>8.6999999999999993</v>
      </c>
      <c r="Z24" s="290">
        <v>1106600</v>
      </c>
      <c r="AA24" s="290">
        <v>1073000</v>
      </c>
      <c r="AB24" s="290">
        <v>3.13</v>
      </c>
      <c r="AC24" s="290">
        <v>2.5769020045042099</v>
      </c>
      <c r="AD24" s="290" t="s">
        <v>3543</v>
      </c>
      <c r="AF24" s="290">
        <v>-517995</v>
      </c>
      <c r="AG24" s="290">
        <v>-20720</v>
      </c>
      <c r="AH24" s="292">
        <v>25</v>
      </c>
      <c r="AI24" s="292">
        <v>10</v>
      </c>
      <c r="AJ24" s="292" t="s">
        <v>4452</v>
      </c>
      <c r="AK24" s="290">
        <v>40</v>
      </c>
      <c r="AL24" s="290">
        <v>9</v>
      </c>
      <c r="AP24" s="290">
        <v>0.85725902790621999</v>
      </c>
      <c r="AQ24" s="290">
        <v>0.926942852054365</v>
      </c>
      <c r="AR24" s="290">
        <v>0.30835831602126401</v>
      </c>
      <c r="AS24" s="290">
        <v>1.7913610417102901E-2</v>
      </c>
    </row>
    <row r="25" spans="1:52" x14ac:dyDescent="0.2">
      <c r="B25"/>
      <c r="C25"/>
      <c r="D25"/>
      <c r="E25"/>
      <c r="F25"/>
      <c r="G25"/>
      <c r="H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52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52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52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52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52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52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52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autoFilter ref="A1:AY1"/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="85" zoomScaleNormal="85" workbookViewId="0">
      <selection activeCell="W19" sqref="W19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1" t="s">
        <v>4463</v>
      </c>
      <c r="C1" s="189">
        <v>3938</v>
      </c>
      <c r="D1" s="190" t="s">
        <v>4478</v>
      </c>
      <c r="E1" s="188"/>
      <c r="F1" s="188"/>
      <c r="G1" s="188"/>
      <c r="H1" s="192" t="s">
        <v>4464</v>
      </c>
      <c r="I1" s="136">
        <v>6952</v>
      </c>
      <c r="J1" s="137" t="s">
        <v>4479</v>
      </c>
      <c r="N1" s="173"/>
      <c r="O1" s="193">
        <v>18</v>
      </c>
      <c r="P1" s="135" t="s">
        <v>4473</v>
      </c>
      <c r="Q1" s="194">
        <v>21</v>
      </c>
      <c r="R1" s="135"/>
      <c r="T1" s="173"/>
      <c r="U1" s="135" t="s">
        <v>3947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5" t="s">
        <v>4465</v>
      </c>
      <c r="X2" s="174">
        <v>2.1933498885848501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6" t="s">
        <v>4466</v>
      </c>
      <c r="X3" s="174">
        <v>9.16</v>
      </c>
    </row>
    <row r="4" spans="1:24" x14ac:dyDescent="0.2">
      <c r="A4" s="204" t="s">
        <v>1382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6" t="s">
        <v>4467</v>
      </c>
      <c r="X4" s="174">
        <v>5.63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5" t="s">
        <v>4468</v>
      </c>
      <c r="X5" s="174">
        <v>-196304</v>
      </c>
    </row>
    <row r="6" spans="1:24" ht="15" customHeight="1" x14ac:dyDescent="0.2">
      <c r="A6" s="204" t="s">
        <v>1224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7" t="s">
        <v>4469</v>
      </c>
      <c r="X6" s="174">
        <v>0.80280149719426996</v>
      </c>
    </row>
    <row r="7" spans="1:24" x14ac:dyDescent="0.2">
      <c r="A7" s="205">
        <v>3.1970622472243062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7" t="s">
        <v>4470</v>
      </c>
      <c r="X7" s="174">
        <v>0.95205105933378398</v>
      </c>
    </row>
    <row r="8" spans="1:24" x14ac:dyDescent="0.2">
      <c r="A8" s="204" t="s">
        <v>1225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5" t="s">
        <v>4471</v>
      </c>
      <c r="X8" s="174">
        <v>6.1881485605096903E-2</v>
      </c>
    </row>
    <row r="9" spans="1:24" x14ac:dyDescent="0.2">
      <c r="A9" s="205">
        <v>1.7019855954321499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5" t="s">
        <v>4472</v>
      </c>
      <c r="X9" s="174">
        <v>5.8069775306937098E-2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675</v>
      </c>
      <c r="B41" s="106" t="s">
        <v>4474</v>
      </c>
      <c r="C41" s="106" t="s">
        <v>4475</v>
      </c>
      <c r="D41" s="106" t="s">
        <v>4476</v>
      </c>
      <c r="E41" s="106" t="s">
        <v>4477</v>
      </c>
      <c r="F41" s="106" t="s">
        <v>676</v>
      </c>
      <c r="G41" s="106" t="s">
        <v>677</v>
      </c>
      <c r="H41" s="106" t="s">
        <v>678</v>
      </c>
      <c r="I41" s="106" t="s">
        <v>679</v>
      </c>
      <c r="J41" s="106" t="s">
        <v>680</v>
      </c>
      <c r="L41" s="106" t="s">
        <v>198</v>
      </c>
      <c r="M41" s="106" t="s">
        <v>199</v>
      </c>
      <c r="N41" s="106" t="s">
        <v>200</v>
      </c>
      <c r="O41" s="106" t="s">
        <v>201</v>
      </c>
    </row>
    <row r="42" spans="1:20" x14ac:dyDescent="0.2">
      <c r="A42" s="14">
        <v>43865</v>
      </c>
      <c r="B42">
        <v>5370</v>
      </c>
      <c r="C42">
        <v>5370</v>
      </c>
      <c r="D42">
        <v>1982</v>
      </c>
      <c r="E42">
        <v>2027</v>
      </c>
      <c r="F42">
        <v>2.6492353231376402</v>
      </c>
      <c r="G42">
        <v>2.40654996221908</v>
      </c>
      <c r="H42">
        <v>0.110645985933022</v>
      </c>
      <c r="I42">
        <v>2.1933498885848501</v>
      </c>
      <c r="J42">
        <v>9.16</v>
      </c>
      <c r="L42">
        <v>2.5171959481521018</v>
      </c>
      <c r="M42">
        <v>2.2959039762860582</v>
      </c>
      <c r="N42">
        <v>2.627841934085124</v>
      </c>
      <c r="O42">
        <v>2.185257990353036</v>
      </c>
    </row>
    <row r="43" spans="1:20" x14ac:dyDescent="0.2">
      <c r="A43" s="14">
        <v>43864</v>
      </c>
      <c r="B43">
        <v>5360</v>
      </c>
      <c r="C43">
        <v>5360</v>
      </c>
      <c r="D43">
        <v>1983</v>
      </c>
      <c r="E43">
        <v>2007</v>
      </c>
      <c r="F43">
        <v>2.67065271549576</v>
      </c>
      <c r="G43">
        <v>2.40310384723097</v>
      </c>
      <c r="H43">
        <v>0.10699856687644201</v>
      </c>
      <c r="I43">
        <v>2.50049020351597</v>
      </c>
      <c r="J43">
        <v>10.02</v>
      </c>
      <c r="L43">
        <v>2.5101024141074122</v>
      </c>
      <c r="M43">
        <v>2.2961052803545279</v>
      </c>
      <c r="N43">
        <v>2.6171009809838539</v>
      </c>
      <c r="O43">
        <v>2.1891067134780862</v>
      </c>
    </row>
    <row r="44" spans="1:20" x14ac:dyDescent="0.2">
      <c r="A44" s="14">
        <v>43861</v>
      </c>
      <c r="B44">
        <v>5360</v>
      </c>
      <c r="C44">
        <v>5360</v>
      </c>
      <c r="D44">
        <v>2098</v>
      </c>
      <c r="E44">
        <v>2049</v>
      </c>
      <c r="F44">
        <v>2.6159102000975998</v>
      </c>
      <c r="G44">
        <v>2.3997039796990598</v>
      </c>
      <c r="H44">
        <v>0.102395337960976</v>
      </c>
      <c r="I44">
        <v>2.11148500218775</v>
      </c>
      <c r="J44">
        <v>8.27</v>
      </c>
      <c r="L44">
        <v>2.5020993176600359</v>
      </c>
      <c r="M44">
        <v>2.2973086417380837</v>
      </c>
      <c r="N44">
        <v>2.6044946556210116</v>
      </c>
      <c r="O44">
        <v>2.194913303777108</v>
      </c>
    </row>
    <row r="45" spans="1:20" x14ac:dyDescent="0.2">
      <c r="A45" s="14">
        <v>43860</v>
      </c>
      <c r="B45">
        <v>5370</v>
      </c>
      <c r="C45">
        <v>5370</v>
      </c>
      <c r="D45">
        <v>2110</v>
      </c>
      <c r="E45">
        <v>2055</v>
      </c>
      <c r="F45">
        <v>2.6131386861313799</v>
      </c>
      <c r="G45">
        <v>2.3971833859863101</v>
      </c>
      <c r="H45">
        <v>9.9322808124552894E-2</v>
      </c>
      <c r="I45">
        <v>2.17427702883972</v>
      </c>
      <c r="J45">
        <v>8.26</v>
      </c>
      <c r="L45">
        <v>2.4965061941108631</v>
      </c>
      <c r="M45">
        <v>2.2978605778617571</v>
      </c>
      <c r="N45">
        <v>2.595829002235416</v>
      </c>
      <c r="O45">
        <v>2.1985377697372042</v>
      </c>
    </row>
    <row r="46" spans="1:20" x14ac:dyDescent="0.2">
      <c r="A46" s="14">
        <v>43859</v>
      </c>
      <c r="B46">
        <v>5370</v>
      </c>
      <c r="C46">
        <v>5380</v>
      </c>
      <c r="D46">
        <v>2208</v>
      </c>
      <c r="E46">
        <v>2152</v>
      </c>
      <c r="F46">
        <v>2.5</v>
      </c>
      <c r="G46">
        <v>2.3948884212903998</v>
      </c>
      <c r="H46">
        <v>9.6247329796710607E-2</v>
      </c>
      <c r="I46">
        <v>1.0920986476362899</v>
      </c>
      <c r="J46">
        <v>4.2</v>
      </c>
      <c r="L46">
        <v>2.4911357510871106</v>
      </c>
      <c r="M46">
        <v>2.298641091493689</v>
      </c>
      <c r="N46">
        <v>2.587383080883821</v>
      </c>
      <c r="O46">
        <v>2.2023937616969786</v>
      </c>
    </row>
    <row r="47" spans="1:20" x14ac:dyDescent="0.2">
      <c r="A47" s="14">
        <v>43858</v>
      </c>
      <c r="B47">
        <v>5370</v>
      </c>
      <c r="C47">
        <v>5360</v>
      </c>
      <c r="D47">
        <v>2219</v>
      </c>
      <c r="E47">
        <v>2181</v>
      </c>
      <c r="F47">
        <v>2.45758826226501</v>
      </c>
      <c r="G47">
        <v>2.3938868187262998</v>
      </c>
      <c r="H47">
        <v>9.5536515579263306E-2</v>
      </c>
      <c r="I47">
        <v>0.66677587258098503</v>
      </c>
      <c r="J47">
        <v>2.59</v>
      </c>
      <c r="L47">
        <v>2.4894233343055632</v>
      </c>
      <c r="M47">
        <v>2.2983503031470365</v>
      </c>
      <c r="N47">
        <v>2.5849598498848265</v>
      </c>
      <c r="O47">
        <v>2.2028137875677731</v>
      </c>
    </row>
    <row r="48" spans="1:20" x14ac:dyDescent="0.2">
      <c r="A48" s="14">
        <v>43857</v>
      </c>
      <c r="B48">
        <v>5360</v>
      </c>
      <c r="C48">
        <v>5360</v>
      </c>
      <c r="D48">
        <v>2256</v>
      </c>
      <c r="E48">
        <v>2256</v>
      </c>
      <c r="F48">
        <v>2.3758865248226901</v>
      </c>
      <c r="G48">
        <v>2.3930709271813901</v>
      </c>
      <c r="H48">
        <v>9.5249877257817597E-2</v>
      </c>
      <c r="I48">
        <v>-0.180413905544278</v>
      </c>
      <c r="J48">
        <v>-0.72</v>
      </c>
      <c r="L48">
        <v>2.4883208044392076</v>
      </c>
      <c r="M48">
        <v>2.2978210499235727</v>
      </c>
      <c r="N48">
        <v>2.5835706816970254</v>
      </c>
      <c r="O48">
        <v>2.2025711726657549</v>
      </c>
    </row>
    <row r="49" spans="1:15" x14ac:dyDescent="0.2">
      <c r="A49" s="14">
        <v>43854</v>
      </c>
      <c r="B49">
        <v>5370</v>
      </c>
      <c r="C49">
        <v>5360</v>
      </c>
      <c r="D49">
        <v>2300</v>
      </c>
      <c r="E49">
        <v>2305</v>
      </c>
      <c r="F49">
        <v>2.3253796095444601</v>
      </c>
      <c r="G49">
        <v>2.39078479118356</v>
      </c>
      <c r="H49">
        <v>9.76619977091326E-2</v>
      </c>
      <c r="I49">
        <v>-0.66970964319088599</v>
      </c>
      <c r="J49">
        <v>-2.81</v>
      </c>
      <c r="L49">
        <v>2.4884467888926927</v>
      </c>
      <c r="M49">
        <v>2.2931227934744274</v>
      </c>
      <c r="N49">
        <v>2.5861087866018253</v>
      </c>
      <c r="O49">
        <v>2.1954607957652947</v>
      </c>
    </row>
    <row r="50" spans="1:15" x14ac:dyDescent="0.2">
      <c r="A50" s="14">
        <v>43853</v>
      </c>
      <c r="B50">
        <v>5360</v>
      </c>
      <c r="C50">
        <v>5360</v>
      </c>
      <c r="D50">
        <v>2258</v>
      </c>
      <c r="E50">
        <v>2298</v>
      </c>
      <c r="F50">
        <v>2.33246301131418</v>
      </c>
      <c r="G50">
        <v>2.39060110133381</v>
      </c>
      <c r="H50">
        <v>9.7797705686898606E-2</v>
      </c>
      <c r="I50">
        <v>-0.59447294403569695</v>
      </c>
      <c r="J50">
        <v>-2.4900000000000002</v>
      </c>
      <c r="L50">
        <v>2.4883988070207086</v>
      </c>
      <c r="M50">
        <v>2.2928033956469114</v>
      </c>
      <c r="N50">
        <v>2.5861965127076072</v>
      </c>
      <c r="O50">
        <v>2.1950056899600128</v>
      </c>
    </row>
    <row r="51" spans="1:15" x14ac:dyDescent="0.2">
      <c r="A51" s="14">
        <v>43852</v>
      </c>
      <c r="B51">
        <v>5370</v>
      </c>
      <c r="C51">
        <v>5360</v>
      </c>
      <c r="D51">
        <v>2260</v>
      </c>
      <c r="E51">
        <v>2287</v>
      </c>
      <c r="F51">
        <v>2.3436816790555302</v>
      </c>
      <c r="G51">
        <v>2.3902677636705199</v>
      </c>
      <c r="H51">
        <v>9.8037609638379195E-2</v>
      </c>
      <c r="I51">
        <v>-0.47518584741943298</v>
      </c>
      <c r="J51">
        <v>-1.99</v>
      </c>
      <c r="L51">
        <v>2.4883053733088989</v>
      </c>
      <c r="M51">
        <v>2.2922301540321408</v>
      </c>
      <c r="N51">
        <v>2.5863429829472784</v>
      </c>
      <c r="O51">
        <v>2.1941925443937613</v>
      </c>
    </row>
    <row r="52" spans="1:15" x14ac:dyDescent="0.2">
      <c r="A52" s="14">
        <v>43851</v>
      </c>
      <c r="B52">
        <v>5380</v>
      </c>
      <c r="C52">
        <v>5370</v>
      </c>
      <c r="D52">
        <v>2260</v>
      </c>
      <c r="E52">
        <v>2246</v>
      </c>
      <c r="F52">
        <v>2.3909171861086298</v>
      </c>
      <c r="G52">
        <v>2.3908558978360701</v>
      </c>
      <c r="H52">
        <v>9.7888568794111494E-2</v>
      </c>
      <c r="I52">
        <v>6.2610244809795503E-4</v>
      </c>
      <c r="J52">
        <v>0</v>
      </c>
      <c r="L52">
        <v>2.4887444666301817</v>
      </c>
      <c r="M52">
        <v>2.2929673290419585</v>
      </c>
      <c r="N52">
        <v>2.5866330354242932</v>
      </c>
      <c r="O52">
        <v>2.195078760247847</v>
      </c>
    </row>
    <row r="53" spans="1:15" x14ac:dyDescent="0.2">
      <c r="A53" s="14">
        <v>43850</v>
      </c>
      <c r="B53">
        <v>5380</v>
      </c>
      <c r="C53">
        <v>5370</v>
      </c>
      <c r="D53">
        <v>2260</v>
      </c>
      <c r="E53">
        <v>2258</v>
      </c>
      <c r="F53">
        <v>2.37821080602302</v>
      </c>
      <c r="G53">
        <v>2.3911664461312601</v>
      </c>
      <c r="H53">
        <v>9.7925208932769001E-2</v>
      </c>
      <c r="I53">
        <v>-0.13230137826034699</v>
      </c>
      <c r="J53">
        <v>-0.54</v>
      </c>
      <c r="L53">
        <v>2.489091655064029</v>
      </c>
      <c r="M53">
        <v>2.2932412371984912</v>
      </c>
      <c r="N53">
        <v>2.5870168639967979</v>
      </c>
      <c r="O53">
        <v>2.1953160282657223</v>
      </c>
    </row>
    <row r="54" spans="1:15" x14ac:dyDescent="0.2">
      <c r="A54" s="14">
        <v>43847</v>
      </c>
      <c r="B54">
        <v>5390</v>
      </c>
      <c r="C54">
        <v>5370</v>
      </c>
      <c r="D54">
        <v>2297</v>
      </c>
      <c r="E54">
        <v>2249</v>
      </c>
      <c r="F54">
        <v>2.38772787905735</v>
      </c>
      <c r="G54">
        <v>2.3911858094717302</v>
      </c>
      <c r="H54">
        <v>9.7922788772931701E-2</v>
      </c>
      <c r="I54">
        <v>-3.5312826132824097E-2</v>
      </c>
      <c r="J54">
        <v>-0.14000000000000001</v>
      </c>
      <c r="L54">
        <v>2.4891085982446617</v>
      </c>
      <c r="M54">
        <v>2.2932630206987987</v>
      </c>
      <c r="N54">
        <v>2.5870313870175936</v>
      </c>
      <c r="O54">
        <v>2.1953402319258668</v>
      </c>
    </row>
    <row r="55" spans="1:15" x14ac:dyDescent="0.2">
      <c r="A55" s="14">
        <v>43846</v>
      </c>
      <c r="B55">
        <v>5380</v>
      </c>
      <c r="C55">
        <v>5380</v>
      </c>
      <c r="D55">
        <v>2283</v>
      </c>
      <c r="E55">
        <v>2297</v>
      </c>
      <c r="F55">
        <v>2.34218545929473</v>
      </c>
      <c r="G55">
        <v>2.3916726700741999</v>
      </c>
      <c r="H55">
        <v>9.7995132333804899E-2</v>
      </c>
      <c r="I55">
        <v>-0.504996621780187</v>
      </c>
      <c r="J55">
        <v>-2.11</v>
      </c>
      <c r="L55">
        <v>2.4896678024080048</v>
      </c>
      <c r="M55">
        <v>2.2936775377403951</v>
      </c>
      <c r="N55">
        <v>2.5876629347418096</v>
      </c>
      <c r="O55">
        <v>2.1956824054065902</v>
      </c>
    </row>
    <row r="56" spans="1:15" x14ac:dyDescent="0.2">
      <c r="A56" s="14">
        <v>43845</v>
      </c>
      <c r="B56">
        <v>5380</v>
      </c>
      <c r="C56">
        <v>5370</v>
      </c>
      <c r="D56">
        <v>2290</v>
      </c>
      <c r="E56">
        <v>2253</v>
      </c>
      <c r="F56">
        <v>2.3834886817576502</v>
      </c>
      <c r="G56">
        <v>2.3933492524658502</v>
      </c>
      <c r="H56">
        <v>9.8209550955563496E-2</v>
      </c>
      <c r="I56">
        <v>-0.100403378411316</v>
      </c>
      <c r="J56">
        <v>-0.41</v>
      </c>
      <c r="L56">
        <v>2.4915588034214138</v>
      </c>
      <c r="M56">
        <v>2.2951397015102866</v>
      </c>
      <c r="N56">
        <v>2.5897683543769769</v>
      </c>
      <c r="O56">
        <v>2.1969301505547234</v>
      </c>
    </row>
    <row r="57" spans="1:15" x14ac:dyDescent="0.2">
      <c r="A57" s="14">
        <v>43844</v>
      </c>
      <c r="B57">
        <v>5380</v>
      </c>
      <c r="C57">
        <v>5390</v>
      </c>
      <c r="D57">
        <v>2300</v>
      </c>
      <c r="E57">
        <v>2293</v>
      </c>
      <c r="F57">
        <v>2.3506323593545502</v>
      </c>
      <c r="G57">
        <v>2.3949235310530201</v>
      </c>
      <c r="H57">
        <v>9.8982157257904907E-2</v>
      </c>
      <c r="I57">
        <v>-0.44746621942237702</v>
      </c>
      <c r="J57">
        <v>-1.88</v>
      </c>
      <c r="L57">
        <v>2.493905688310925</v>
      </c>
      <c r="M57">
        <v>2.2959413737951153</v>
      </c>
      <c r="N57">
        <v>2.5928878455688298</v>
      </c>
      <c r="O57">
        <v>2.1969592165372105</v>
      </c>
    </row>
    <row r="58" spans="1:15" x14ac:dyDescent="0.2">
      <c r="A58" s="14">
        <v>43840</v>
      </c>
      <c r="B58">
        <v>5380</v>
      </c>
      <c r="C58">
        <v>5380</v>
      </c>
      <c r="D58">
        <v>2246</v>
      </c>
      <c r="E58">
        <v>2282</v>
      </c>
      <c r="F58">
        <v>2.3575810692375101</v>
      </c>
      <c r="G58">
        <v>2.3978520140234401</v>
      </c>
      <c r="H58">
        <v>0.100859707003869</v>
      </c>
      <c r="I58">
        <v>-0.39927683692744298</v>
      </c>
      <c r="J58">
        <v>-1.71</v>
      </c>
      <c r="L58">
        <v>2.4987117210273091</v>
      </c>
      <c r="M58">
        <v>2.296992307019571</v>
      </c>
      <c r="N58">
        <v>2.5995714280311781</v>
      </c>
      <c r="O58">
        <v>2.196132600015702</v>
      </c>
    </row>
    <row r="59" spans="1:15" x14ac:dyDescent="0.2">
      <c r="A59" s="14">
        <v>43839</v>
      </c>
      <c r="B59">
        <v>5370</v>
      </c>
      <c r="C59">
        <v>5370</v>
      </c>
      <c r="D59">
        <v>2206</v>
      </c>
      <c r="E59">
        <v>2234</v>
      </c>
      <c r="F59">
        <v>2.4037600716204102</v>
      </c>
      <c r="G59">
        <v>2.3998329339202802</v>
      </c>
      <c r="H59">
        <v>0.101506219979438</v>
      </c>
      <c r="I59">
        <v>3.8688640961327E-2</v>
      </c>
      <c r="J59">
        <v>0.16</v>
      </c>
      <c r="L59">
        <v>2.5013391538997181</v>
      </c>
      <c r="M59">
        <v>2.2983267139408423</v>
      </c>
      <c r="N59">
        <v>2.6028453738791564</v>
      </c>
      <c r="O59">
        <v>2.196820493961404</v>
      </c>
    </row>
    <row r="60" spans="1:15" x14ac:dyDescent="0.2">
      <c r="A60" s="14">
        <v>43838</v>
      </c>
      <c r="B60">
        <v>5380</v>
      </c>
      <c r="C60">
        <v>5360</v>
      </c>
      <c r="D60">
        <v>2189</v>
      </c>
      <c r="E60">
        <v>2166</v>
      </c>
      <c r="F60">
        <v>2.4746075715604801</v>
      </c>
      <c r="G60">
        <v>2.40292133867483</v>
      </c>
      <c r="H60">
        <v>0.10504094404883201</v>
      </c>
      <c r="I60">
        <v>0.68245990679899704</v>
      </c>
      <c r="J60">
        <v>2.9</v>
      </c>
      <c r="L60">
        <v>2.5079622827236618</v>
      </c>
      <c r="M60">
        <v>2.2978803946259982</v>
      </c>
      <c r="N60">
        <v>2.6130032267724941</v>
      </c>
      <c r="O60">
        <v>2.192839450577166</v>
      </c>
    </row>
    <row r="61" spans="1:15" x14ac:dyDescent="0.2">
      <c r="A61" s="14">
        <v>43837</v>
      </c>
      <c r="B61">
        <v>5360</v>
      </c>
      <c r="C61">
        <v>5380</v>
      </c>
      <c r="D61">
        <v>2199</v>
      </c>
      <c r="E61">
        <v>2237</v>
      </c>
      <c r="F61">
        <v>2.4050067054090301</v>
      </c>
      <c r="G61">
        <v>2.4046166148862098</v>
      </c>
      <c r="H61">
        <v>0.107188287621787</v>
      </c>
      <c r="I61">
        <v>3.6393017508799998E-3</v>
      </c>
      <c r="J61">
        <v>0.02</v>
      </c>
      <c r="L61">
        <v>2.5118049025079969</v>
      </c>
      <c r="M61">
        <v>2.2974283272644227</v>
      </c>
      <c r="N61">
        <v>2.6189931901297836</v>
      </c>
      <c r="O61">
        <v>2.190240039642636</v>
      </c>
    </row>
    <row r="62" spans="1:15" x14ac:dyDescent="0.2">
      <c r="A62" s="14">
        <v>43836</v>
      </c>
      <c r="B62">
        <v>5350</v>
      </c>
      <c r="C62">
        <v>5350</v>
      </c>
      <c r="D62">
        <v>2157</v>
      </c>
      <c r="E62">
        <v>2173</v>
      </c>
      <c r="F62">
        <v>2.4620340543028001</v>
      </c>
      <c r="G62">
        <v>2.4069908201515999</v>
      </c>
      <c r="H62">
        <v>0.109125195352685</v>
      </c>
      <c r="I62">
        <v>0.504404450075018</v>
      </c>
      <c r="J62">
        <v>2.2400000000000002</v>
      </c>
      <c r="L62">
        <v>2.5161160155042848</v>
      </c>
      <c r="M62">
        <v>2.2978656247989151</v>
      </c>
      <c r="N62">
        <v>2.62524121085697</v>
      </c>
      <c r="O62">
        <v>2.1887404294462298</v>
      </c>
    </row>
    <row r="63" spans="1:15" x14ac:dyDescent="0.2">
      <c r="A63" s="14">
        <v>43829</v>
      </c>
      <c r="B63">
        <v>5360</v>
      </c>
      <c r="C63">
        <v>5350</v>
      </c>
      <c r="D63">
        <v>2196</v>
      </c>
      <c r="E63">
        <v>2191</v>
      </c>
      <c r="F63">
        <v>2.4418073938840701</v>
      </c>
      <c r="G63">
        <v>2.4085736635398698</v>
      </c>
      <c r="H63">
        <v>0.11076080983563</v>
      </c>
      <c r="I63">
        <v>0.30004954273550399</v>
      </c>
      <c r="J63">
        <v>1.36</v>
      </c>
      <c r="L63">
        <v>2.5193344733754999</v>
      </c>
      <c r="M63">
        <v>2.2978128537042397</v>
      </c>
      <c r="N63">
        <v>2.63009528321113</v>
      </c>
      <c r="O63">
        <v>2.1870520438686096</v>
      </c>
    </row>
    <row r="64" spans="1:15" x14ac:dyDescent="0.2">
      <c r="A64" s="14">
        <v>43826</v>
      </c>
      <c r="B64">
        <v>5350</v>
      </c>
      <c r="C64">
        <v>5350</v>
      </c>
      <c r="D64">
        <v>2200</v>
      </c>
      <c r="E64">
        <v>2207</v>
      </c>
      <c r="F64">
        <v>2.4241051200724901</v>
      </c>
      <c r="G64">
        <v>2.4097098107695398</v>
      </c>
      <c r="H64">
        <v>0.11153024377182599</v>
      </c>
      <c r="I64">
        <v>0.12907090324666001</v>
      </c>
      <c r="J64">
        <v>0.59</v>
      </c>
      <c r="L64">
        <v>2.5212400545413658</v>
      </c>
      <c r="M64">
        <v>2.2981795669977139</v>
      </c>
      <c r="N64">
        <v>2.6327702983131918</v>
      </c>
      <c r="O64">
        <v>2.1866493232258879</v>
      </c>
    </row>
    <row r="65" spans="1:15" x14ac:dyDescent="0.2">
      <c r="A65" s="14">
        <v>43825</v>
      </c>
      <c r="B65">
        <v>5350</v>
      </c>
      <c r="C65">
        <v>5340</v>
      </c>
      <c r="D65">
        <v>2176</v>
      </c>
      <c r="E65">
        <v>2186</v>
      </c>
      <c r="F65">
        <v>2.4428179322964301</v>
      </c>
      <c r="G65">
        <v>2.4107856402654901</v>
      </c>
      <c r="H65">
        <v>0.11205185115038099</v>
      </c>
      <c r="I65">
        <v>0.28587026186609099</v>
      </c>
      <c r="J65">
        <v>1.31</v>
      </c>
      <c r="L65">
        <v>2.5228374914158711</v>
      </c>
      <c r="M65">
        <v>2.2987337891151092</v>
      </c>
      <c r="N65">
        <v>2.6348893425662521</v>
      </c>
      <c r="O65">
        <v>2.1866819379647282</v>
      </c>
    </row>
    <row r="66" spans="1:15" x14ac:dyDescent="0.2">
      <c r="A66" s="14">
        <v>43824</v>
      </c>
      <c r="B66">
        <v>5350</v>
      </c>
      <c r="C66">
        <v>5340</v>
      </c>
      <c r="D66">
        <v>2199</v>
      </c>
      <c r="E66">
        <v>2171</v>
      </c>
      <c r="F66">
        <v>2.4596959926301198</v>
      </c>
      <c r="G66">
        <v>2.4127630004613301</v>
      </c>
      <c r="H66">
        <v>0.113893075523399</v>
      </c>
      <c r="I66">
        <v>0.41207941705942902</v>
      </c>
      <c r="J66">
        <v>1.91</v>
      </c>
      <c r="L66">
        <v>2.5266560759847292</v>
      </c>
      <c r="M66">
        <v>2.298869924937931</v>
      </c>
      <c r="N66">
        <v>2.6405491515081279</v>
      </c>
      <c r="O66">
        <v>2.1849768494145323</v>
      </c>
    </row>
    <row r="67" spans="1:15" x14ac:dyDescent="0.2">
      <c r="A67" s="14">
        <v>43823</v>
      </c>
      <c r="B67">
        <v>5350</v>
      </c>
      <c r="C67">
        <v>5350</v>
      </c>
      <c r="D67">
        <v>2188</v>
      </c>
      <c r="E67">
        <v>2191</v>
      </c>
      <c r="F67">
        <v>2.4418073938840701</v>
      </c>
      <c r="G67">
        <v>2.4151871796790898</v>
      </c>
      <c r="H67">
        <v>0.11676494483265</v>
      </c>
      <c r="I67">
        <v>0.227981216820901</v>
      </c>
      <c r="J67">
        <v>1.0900000000000001</v>
      </c>
      <c r="L67">
        <v>2.53195212451174</v>
      </c>
      <c r="M67">
        <v>2.2984222348464396</v>
      </c>
      <c r="N67">
        <v>2.6487170693443898</v>
      </c>
      <c r="O67">
        <v>2.1816572900137898</v>
      </c>
    </row>
    <row r="68" spans="1:15" x14ac:dyDescent="0.2">
      <c r="A68" s="14">
        <v>43822</v>
      </c>
      <c r="B68">
        <v>5270</v>
      </c>
      <c r="C68">
        <v>5260</v>
      </c>
      <c r="D68">
        <v>2220</v>
      </c>
      <c r="E68">
        <v>2180</v>
      </c>
      <c r="F68">
        <v>2.4128440366972401</v>
      </c>
      <c r="G68">
        <v>2.4171017281134</v>
      </c>
      <c r="H68">
        <v>0.11835214574719501</v>
      </c>
      <c r="I68">
        <v>-3.5974771638261502E-2</v>
      </c>
      <c r="J68">
        <v>-0.18</v>
      </c>
      <c r="L68">
        <v>2.535453873860595</v>
      </c>
      <c r="M68">
        <v>2.298749582366205</v>
      </c>
      <c r="N68">
        <v>2.6538060196077899</v>
      </c>
      <c r="O68">
        <v>2.18039743661901</v>
      </c>
    </row>
    <row r="69" spans="1:15" x14ac:dyDescent="0.2">
      <c r="A69" s="14">
        <v>43819</v>
      </c>
      <c r="B69">
        <v>5270</v>
      </c>
      <c r="C69">
        <v>5260</v>
      </c>
      <c r="D69">
        <v>2200</v>
      </c>
      <c r="E69">
        <v>2206</v>
      </c>
      <c r="F69">
        <v>2.3844061650045298</v>
      </c>
      <c r="G69">
        <v>2.41880072037578</v>
      </c>
      <c r="H69">
        <v>0.119190475130301</v>
      </c>
      <c r="I69">
        <v>-0.28856798610500101</v>
      </c>
      <c r="J69">
        <v>-1.44</v>
      </c>
      <c r="L69">
        <v>2.537991195506081</v>
      </c>
      <c r="M69">
        <v>2.299610245245479</v>
      </c>
      <c r="N69">
        <v>2.657181670636382</v>
      </c>
      <c r="O69">
        <v>2.180419770115178</v>
      </c>
    </row>
    <row r="70" spans="1:15" x14ac:dyDescent="0.2">
      <c r="A70" s="14">
        <v>43818</v>
      </c>
      <c r="B70">
        <v>5260</v>
      </c>
      <c r="C70">
        <v>5250</v>
      </c>
      <c r="D70">
        <v>2158</v>
      </c>
      <c r="E70">
        <v>2199</v>
      </c>
      <c r="F70">
        <v>2.3874488403819898</v>
      </c>
      <c r="G70">
        <v>2.42054426415908</v>
      </c>
      <c r="H70">
        <v>0.119630215496718</v>
      </c>
      <c r="I70">
        <v>-0.27664769840697101</v>
      </c>
      <c r="J70">
        <v>-1.39</v>
      </c>
      <c r="L70">
        <v>2.5401744796557981</v>
      </c>
      <c r="M70">
        <v>2.3009140486623618</v>
      </c>
      <c r="N70">
        <v>2.6598046951525158</v>
      </c>
      <c r="O70">
        <v>2.1812838331656441</v>
      </c>
    </row>
    <row r="71" spans="1:15" x14ac:dyDescent="0.2">
      <c r="A71" s="14">
        <v>43817</v>
      </c>
      <c r="B71">
        <v>5220</v>
      </c>
      <c r="C71">
        <v>5230</v>
      </c>
      <c r="D71">
        <v>2173</v>
      </c>
      <c r="E71">
        <v>2168</v>
      </c>
      <c r="F71">
        <v>2.41236162361623</v>
      </c>
      <c r="G71">
        <v>2.4220677929859802</v>
      </c>
      <c r="H71">
        <v>0.119926265521184</v>
      </c>
      <c r="I71">
        <v>-8.0934475259139604E-2</v>
      </c>
      <c r="J71">
        <v>-0.4</v>
      </c>
      <c r="L71">
        <v>2.5419940585071643</v>
      </c>
      <c r="M71">
        <v>2.3021415274647961</v>
      </c>
      <c r="N71">
        <v>2.661920324028348</v>
      </c>
      <c r="O71">
        <v>2.1822152619436124</v>
      </c>
    </row>
    <row r="72" spans="1:15" x14ac:dyDescent="0.2">
      <c r="A72" s="14">
        <v>43816</v>
      </c>
      <c r="B72">
        <v>5220</v>
      </c>
      <c r="C72">
        <v>5210</v>
      </c>
      <c r="D72">
        <v>2167</v>
      </c>
      <c r="E72">
        <v>2173</v>
      </c>
      <c r="F72">
        <v>2.39760699493787</v>
      </c>
      <c r="G72">
        <v>2.4233038266157299</v>
      </c>
      <c r="H72">
        <v>0.120297009581493</v>
      </c>
      <c r="I72">
        <v>-0.213611558319313</v>
      </c>
      <c r="J72">
        <v>-1.07</v>
      </c>
      <c r="L72">
        <v>2.5436008361972227</v>
      </c>
      <c r="M72">
        <v>2.303006817034237</v>
      </c>
      <c r="N72">
        <v>2.6638978457787159</v>
      </c>
      <c r="O72">
        <v>2.1827098074527438</v>
      </c>
    </row>
    <row r="73" spans="1:15" x14ac:dyDescent="0.2">
      <c r="A73" s="14">
        <v>43815</v>
      </c>
      <c r="B73">
        <v>5220</v>
      </c>
      <c r="C73">
        <v>5200</v>
      </c>
      <c r="D73">
        <v>2150</v>
      </c>
      <c r="E73">
        <v>2161</v>
      </c>
      <c r="F73">
        <v>2.4062933826931898</v>
      </c>
      <c r="G73">
        <v>2.42567639269055</v>
      </c>
      <c r="H73">
        <v>0.121515376869705</v>
      </c>
      <c r="I73">
        <v>-0.159510759022188</v>
      </c>
      <c r="J73">
        <v>-0.81</v>
      </c>
      <c r="L73">
        <v>2.5471917695602548</v>
      </c>
      <c r="M73">
        <v>2.3041610158208452</v>
      </c>
      <c r="N73">
        <v>2.6687071464299601</v>
      </c>
      <c r="O73">
        <v>2.1826456389511399</v>
      </c>
    </row>
    <row r="74" spans="1:15" x14ac:dyDescent="0.2">
      <c r="A74" s="14">
        <v>43812</v>
      </c>
      <c r="B74">
        <v>5270</v>
      </c>
      <c r="C74">
        <v>5220</v>
      </c>
      <c r="D74">
        <v>2179</v>
      </c>
      <c r="E74">
        <v>2157</v>
      </c>
      <c r="F74">
        <v>2.4200278164116802</v>
      </c>
      <c r="G74">
        <v>2.4272299078218902</v>
      </c>
      <c r="H74">
        <v>0.122001456969282</v>
      </c>
      <c r="I74">
        <v>-5.9032831157288801E-2</v>
      </c>
      <c r="J74">
        <v>-0.3</v>
      </c>
      <c r="L74">
        <v>2.5492313647911722</v>
      </c>
      <c r="M74">
        <v>2.3052284508526082</v>
      </c>
      <c r="N74">
        <v>2.6712328217604542</v>
      </c>
      <c r="O74">
        <v>2.1832269938833262</v>
      </c>
    </row>
    <row r="75" spans="1:15" x14ac:dyDescent="0.2">
      <c r="A75" s="14">
        <v>43811</v>
      </c>
      <c r="B75">
        <v>5210</v>
      </c>
      <c r="C75">
        <v>5270</v>
      </c>
      <c r="D75">
        <v>2167</v>
      </c>
      <c r="E75">
        <v>2134</v>
      </c>
      <c r="F75">
        <v>2.4695407685098401</v>
      </c>
      <c r="G75">
        <v>2.4287819773712802</v>
      </c>
      <c r="H75">
        <v>0.122638734829839</v>
      </c>
      <c r="I75">
        <v>0.332348431310101</v>
      </c>
      <c r="J75">
        <v>1.65</v>
      </c>
      <c r="L75">
        <v>2.5514207122011192</v>
      </c>
      <c r="M75">
        <v>2.3061432425414412</v>
      </c>
      <c r="N75">
        <v>2.6740594470309582</v>
      </c>
      <c r="O75">
        <v>2.1835045077116022</v>
      </c>
    </row>
    <row r="76" spans="1:15" x14ac:dyDescent="0.2">
      <c r="A76" s="14">
        <v>43810</v>
      </c>
      <c r="B76">
        <v>5200</v>
      </c>
      <c r="C76">
        <v>5210</v>
      </c>
      <c r="D76">
        <v>2170</v>
      </c>
      <c r="E76">
        <v>2168</v>
      </c>
      <c r="F76">
        <v>2.4031365313653099</v>
      </c>
      <c r="G76">
        <v>2.42923446114396</v>
      </c>
      <c r="H76">
        <v>0.12285070426988599</v>
      </c>
      <c r="I76">
        <v>-0.212436142989576</v>
      </c>
      <c r="J76">
        <v>-1.0900000000000001</v>
      </c>
      <c r="L76">
        <v>2.5520851654138461</v>
      </c>
      <c r="M76">
        <v>2.3063837568740739</v>
      </c>
      <c r="N76">
        <v>2.6749358696837322</v>
      </c>
      <c r="O76">
        <v>2.1835330526041878</v>
      </c>
    </row>
    <row r="77" spans="1:15" x14ac:dyDescent="0.2">
      <c r="A77" s="14">
        <v>43809</v>
      </c>
      <c r="B77">
        <v>5150</v>
      </c>
      <c r="C77">
        <v>5200</v>
      </c>
      <c r="D77">
        <v>2138</v>
      </c>
      <c r="E77">
        <v>2155</v>
      </c>
      <c r="F77">
        <v>2.4129930394431498</v>
      </c>
      <c r="G77">
        <v>2.4310830771231502</v>
      </c>
      <c r="H77">
        <v>0.123485592829421</v>
      </c>
      <c r="I77">
        <v>-0.14649512761372199</v>
      </c>
      <c r="J77">
        <v>-0.75</v>
      </c>
      <c r="L77">
        <v>2.5545686699525714</v>
      </c>
      <c r="M77">
        <v>2.307597484293729</v>
      </c>
      <c r="N77">
        <v>2.6780542627819921</v>
      </c>
      <c r="O77">
        <v>2.1841118914643083</v>
      </c>
    </row>
    <row r="78" spans="1:15" x14ac:dyDescent="0.2">
      <c r="A78" s="14">
        <v>43808</v>
      </c>
      <c r="B78">
        <v>5130</v>
      </c>
      <c r="C78">
        <v>5150</v>
      </c>
      <c r="D78">
        <v>2124</v>
      </c>
      <c r="E78">
        <v>2105</v>
      </c>
      <c r="F78">
        <v>2.4465558194774299</v>
      </c>
      <c r="G78">
        <v>2.4323820588194698</v>
      </c>
      <c r="H78">
        <v>0.123800478738469</v>
      </c>
      <c r="I78">
        <v>0.114488738673672</v>
      </c>
      <c r="J78">
        <v>0.57999999999999996</v>
      </c>
      <c r="L78">
        <v>2.5561825375579388</v>
      </c>
      <c r="M78">
        <v>2.3085815800810008</v>
      </c>
      <c r="N78">
        <v>2.6799830162964078</v>
      </c>
      <c r="O78">
        <v>2.1847811013425318</v>
      </c>
    </row>
    <row r="79" spans="1:15" x14ac:dyDescent="0.2">
      <c r="A79" s="14">
        <v>43805</v>
      </c>
      <c r="B79">
        <v>5120</v>
      </c>
      <c r="C79">
        <v>5120</v>
      </c>
      <c r="D79">
        <v>2097</v>
      </c>
      <c r="E79">
        <v>2115</v>
      </c>
      <c r="F79">
        <v>2.4208037825059101</v>
      </c>
      <c r="G79">
        <v>2.43241628532</v>
      </c>
      <c r="H79">
        <v>0.123804747323657</v>
      </c>
      <c r="I79">
        <v>-9.3796910579992204E-2</v>
      </c>
      <c r="J79">
        <v>-0.48</v>
      </c>
      <c r="L79">
        <v>2.556221032643657</v>
      </c>
      <c r="M79">
        <v>2.308611537996343</v>
      </c>
      <c r="N79">
        <v>2.6800257799673139</v>
      </c>
      <c r="O79">
        <v>2.184806790672686</v>
      </c>
    </row>
    <row r="80" spans="1:15" x14ac:dyDescent="0.2">
      <c r="A80" s="14">
        <v>43804</v>
      </c>
      <c r="B80">
        <v>5120</v>
      </c>
      <c r="C80">
        <v>5120</v>
      </c>
      <c r="D80">
        <v>2102</v>
      </c>
      <c r="E80">
        <v>2107</v>
      </c>
      <c r="F80">
        <v>2.4299952539155099</v>
      </c>
      <c r="G80">
        <v>2.4312810926954498</v>
      </c>
      <c r="H80">
        <v>0.12429537933804</v>
      </c>
      <c r="I80">
        <v>-1.03450247851522E-2</v>
      </c>
      <c r="J80">
        <v>-0.05</v>
      </c>
      <c r="L80">
        <v>2.5555764720334899</v>
      </c>
      <c r="M80">
        <v>2.3069857133574097</v>
      </c>
      <c r="N80">
        <v>2.6798718513715296</v>
      </c>
      <c r="O80">
        <v>2.18269033401937</v>
      </c>
    </row>
    <row r="81" spans="1:15" x14ac:dyDescent="0.2">
      <c r="A81" s="14">
        <v>43803</v>
      </c>
      <c r="B81">
        <v>5130</v>
      </c>
      <c r="C81">
        <v>5130</v>
      </c>
      <c r="D81">
        <v>2075</v>
      </c>
      <c r="E81">
        <v>2066</v>
      </c>
      <c r="F81">
        <v>2.4830590513068702</v>
      </c>
      <c r="G81">
        <v>2.4311728226432399</v>
      </c>
      <c r="H81">
        <v>0.12429998881078801</v>
      </c>
      <c r="I81">
        <v>0.41742746045303702</v>
      </c>
      <c r="J81">
        <v>2.09</v>
      </c>
      <c r="L81">
        <v>2.5554728114540279</v>
      </c>
      <c r="M81">
        <v>2.3068728338324518</v>
      </c>
      <c r="N81">
        <v>2.679772800264816</v>
      </c>
      <c r="O81">
        <v>2.1825728450216637</v>
      </c>
    </row>
    <row r="82" spans="1:15" x14ac:dyDescent="0.2">
      <c r="A82" s="14">
        <v>43802</v>
      </c>
      <c r="B82">
        <v>5140</v>
      </c>
      <c r="C82">
        <v>5130</v>
      </c>
      <c r="D82">
        <v>2064</v>
      </c>
      <c r="E82">
        <v>2103</v>
      </c>
      <c r="F82">
        <v>2.4393723252496402</v>
      </c>
      <c r="G82">
        <v>2.4304876998568399</v>
      </c>
      <c r="H82">
        <v>0.124153636444719</v>
      </c>
      <c r="I82">
        <v>7.1561539776231406E-2</v>
      </c>
      <c r="J82">
        <v>0.36</v>
      </c>
      <c r="L82">
        <v>2.5546413363015588</v>
      </c>
      <c r="M82">
        <v>2.306334063412121</v>
      </c>
      <c r="N82">
        <v>2.6787949727462781</v>
      </c>
      <c r="O82">
        <v>2.1821804269674017</v>
      </c>
    </row>
    <row r="83" spans="1:15" x14ac:dyDescent="0.2">
      <c r="A83" s="14">
        <v>43801</v>
      </c>
      <c r="B83">
        <v>5160</v>
      </c>
      <c r="C83">
        <v>5140</v>
      </c>
      <c r="D83">
        <v>2082</v>
      </c>
      <c r="E83">
        <v>2080</v>
      </c>
      <c r="F83">
        <v>2.47115384615384</v>
      </c>
      <c r="G83">
        <v>2.4311047728228998</v>
      </c>
      <c r="H83">
        <v>0.124311174140129</v>
      </c>
      <c r="I83">
        <v>0.32216792744468697</v>
      </c>
      <c r="J83">
        <v>1.62</v>
      </c>
      <c r="L83">
        <v>2.5554159469630289</v>
      </c>
      <c r="M83">
        <v>2.3067935986827708</v>
      </c>
      <c r="N83">
        <v>2.6797271211031579</v>
      </c>
      <c r="O83">
        <v>2.1824824245426417</v>
      </c>
    </row>
    <row r="84" spans="1:15" x14ac:dyDescent="0.2">
      <c r="A84" s="14">
        <v>43798</v>
      </c>
      <c r="B84">
        <v>5150</v>
      </c>
      <c r="C84">
        <v>5150</v>
      </c>
      <c r="D84">
        <v>2101</v>
      </c>
      <c r="E84">
        <v>2087</v>
      </c>
      <c r="F84">
        <v>2.4676569238140802</v>
      </c>
      <c r="G84">
        <v>2.4309758494586799</v>
      </c>
      <c r="H84">
        <v>0.124274580928147</v>
      </c>
      <c r="I84">
        <v>0.29516152121734301</v>
      </c>
      <c r="J84">
        <v>1.49</v>
      </c>
      <c r="L84">
        <v>2.5552504303868271</v>
      </c>
      <c r="M84">
        <v>2.3067012685305328</v>
      </c>
      <c r="N84">
        <v>2.6795250113149738</v>
      </c>
      <c r="O84">
        <v>2.1824266876023861</v>
      </c>
    </row>
    <row r="85" spans="1:15" x14ac:dyDescent="0.2">
      <c r="A85" s="14">
        <v>43797</v>
      </c>
      <c r="B85">
        <v>5180</v>
      </c>
      <c r="C85">
        <v>5150</v>
      </c>
      <c r="D85">
        <v>2089</v>
      </c>
      <c r="E85">
        <v>2080</v>
      </c>
      <c r="F85">
        <v>2.4759615384615299</v>
      </c>
      <c r="G85">
        <v>2.4313101912496902</v>
      </c>
      <c r="H85">
        <v>0.12440647710274701</v>
      </c>
      <c r="I85">
        <v>0.35891497172584902</v>
      </c>
      <c r="J85">
        <v>1.8</v>
      </c>
      <c r="L85">
        <v>2.5557166683524373</v>
      </c>
      <c r="M85">
        <v>2.3069037141469431</v>
      </c>
      <c r="N85">
        <v>2.6801231454551844</v>
      </c>
      <c r="O85">
        <v>2.182497237044196</v>
      </c>
    </row>
    <row r="86" spans="1:15" x14ac:dyDescent="0.2">
      <c r="A86" s="14">
        <v>43796</v>
      </c>
      <c r="B86">
        <v>5180</v>
      </c>
      <c r="C86">
        <v>5200</v>
      </c>
      <c r="D86">
        <v>2073</v>
      </c>
      <c r="E86">
        <v>2085</v>
      </c>
      <c r="F86">
        <v>2.4940047961630598</v>
      </c>
      <c r="G86">
        <v>2.4316307040702001</v>
      </c>
      <c r="H86">
        <v>0.12455198155880801</v>
      </c>
      <c r="I86">
        <v>0.50078763350234101</v>
      </c>
      <c r="J86">
        <v>2.5</v>
      </c>
      <c r="L86">
        <v>2.556182685629008</v>
      </c>
      <c r="M86">
        <v>2.3070787225113922</v>
      </c>
      <c r="N86">
        <v>2.6807346671878163</v>
      </c>
      <c r="O86">
        <v>2.1825267409525839</v>
      </c>
    </row>
    <row r="87" spans="1:15" x14ac:dyDescent="0.2">
      <c r="A87" s="14">
        <v>43795</v>
      </c>
      <c r="B87">
        <v>5170</v>
      </c>
      <c r="C87">
        <v>5180</v>
      </c>
      <c r="D87">
        <v>2060</v>
      </c>
      <c r="E87">
        <v>2064</v>
      </c>
      <c r="F87">
        <v>2.5096899224806202</v>
      </c>
      <c r="G87">
        <v>2.4312000638996198</v>
      </c>
      <c r="H87">
        <v>0.124391309590706</v>
      </c>
      <c r="I87">
        <v>0.63099149642568697</v>
      </c>
      <c r="J87">
        <v>3.13</v>
      </c>
      <c r="L87">
        <v>2.5555913734903259</v>
      </c>
      <c r="M87">
        <v>2.3068087543089137</v>
      </c>
      <c r="N87">
        <v>2.679982683081032</v>
      </c>
      <c r="O87">
        <v>2.1824174447182076</v>
      </c>
    </row>
    <row r="88" spans="1:15" x14ac:dyDescent="0.2">
      <c r="A88" s="14">
        <v>43794</v>
      </c>
      <c r="B88">
        <v>5180</v>
      </c>
      <c r="C88">
        <v>5170</v>
      </c>
      <c r="D88">
        <v>2069</v>
      </c>
      <c r="E88">
        <v>2061</v>
      </c>
      <c r="F88">
        <v>2.5084910237748601</v>
      </c>
      <c r="G88">
        <v>2.4319623953938398</v>
      </c>
      <c r="H88">
        <v>0.12504348656671399</v>
      </c>
      <c r="I88">
        <v>0.61201611121256705</v>
      </c>
      <c r="J88">
        <v>3.05</v>
      </c>
      <c r="L88">
        <v>2.5570058819605537</v>
      </c>
      <c r="M88">
        <v>2.306918908827126</v>
      </c>
      <c r="N88">
        <v>2.6820493685272679</v>
      </c>
      <c r="O88">
        <v>2.1818754222604118</v>
      </c>
    </row>
    <row r="89" spans="1:15" x14ac:dyDescent="0.2">
      <c r="A89" s="14">
        <v>43791</v>
      </c>
      <c r="B89">
        <v>5170</v>
      </c>
      <c r="C89">
        <v>5170</v>
      </c>
      <c r="D89">
        <v>2028</v>
      </c>
      <c r="E89">
        <v>2071</v>
      </c>
      <c r="F89">
        <v>2.4963785610815998</v>
      </c>
      <c r="G89">
        <v>2.4327620857652201</v>
      </c>
      <c r="H89">
        <v>0.125720305815443</v>
      </c>
      <c r="I89">
        <v>0.50601591289290704</v>
      </c>
      <c r="J89">
        <v>2.5499999999999998</v>
      </c>
      <c r="L89">
        <v>2.5584823915806632</v>
      </c>
      <c r="M89">
        <v>2.3070417799497771</v>
      </c>
      <c r="N89">
        <v>2.6842026973961062</v>
      </c>
      <c r="O89">
        <v>2.1813214741343341</v>
      </c>
    </row>
    <row r="90" spans="1:15" x14ac:dyDescent="0.2">
      <c r="A90" s="14">
        <v>43790</v>
      </c>
      <c r="B90">
        <v>5150</v>
      </c>
      <c r="C90">
        <v>5160</v>
      </c>
      <c r="D90">
        <v>2008</v>
      </c>
      <c r="E90">
        <v>2034</v>
      </c>
      <c r="F90">
        <v>2.53687315634218</v>
      </c>
      <c r="G90">
        <v>2.4368871102265799</v>
      </c>
      <c r="H90">
        <v>0.13262581012639499</v>
      </c>
      <c r="I90">
        <v>0.75389583686847494</v>
      </c>
      <c r="J90">
        <v>3.94</v>
      </c>
      <c r="L90">
        <v>2.5695129203529747</v>
      </c>
      <c r="M90">
        <v>2.304261300100185</v>
      </c>
      <c r="N90">
        <v>2.70213873047937</v>
      </c>
      <c r="O90">
        <v>2.1716354899737897</v>
      </c>
    </row>
    <row r="91" spans="1:15" x14ac:dyDescent="0.2">
      <c r="A91" s="14">
        <v>43789</v>
      </c>
      <c r="B91">
        <v>5170</v>
      </c>
      <c r="C91">
        <v>5160</v>
      </c>
      <c r="D91">
        <v>1991</v>
      </c>
      <c r="E91">
        <v>2025</v>
      </c>
      <c r="F91">
        <v>2.5481481481481398</v>
      </c>
      <c r="G91">
        <v>2.4402477955898498</v>
      </c>
      <c r="H91">
        <v>0.138193415354399</v>
      </c>
      <c r="I91">
        <v>0.78079228508522702</v>
      </c>
      <c r="J91">
        <v>4.2300000000000004</v>
      </c>
      <c r="L91">
        <v>2.5784412109442489</v>
      </c>
      <c r="M91">
        <v>2.3020543802354507</v>
      </c>
      <c r="N91">
        <v>2.7166346262986476</v>
      </c>
      <c r="O91">
        <v>2.1638609648810521</v>
      </c>
    </row>
    <row r="92" spans="1:15" x14ac:dyDescent="0.2">
      <c r="A92" s="14">
        <v>43788</v>
      </c>
      <c r="B92">
        <v>5180</v>
      </c>
      <c r="C92">
        <v>5170</v>
      </c>
      <c r="D92">
        <v>2037</v>
      </c>
      <c r="E92">
        <v>1986</v>
      </c>
      <c r="F92">
        <v>2.6032225579053301</v>
      </c>
      <c r="G92">
        <v>2.44356595665676</v>
      </c>
      <c r="H92">
        <v>0.143625331391533</v>
      </c>
      <c r="I92">
        <v>1.1116186796696099</v>
      </c>
      <c r="J92">
        <v>6.13</v>
      </c>
      <c r="L92">
        <v>2.587191288048293</v>
      </c>
      <c r="M92">
        <v>2.299940625265227</v>
      </c>
      <c r="N92">
        <v>2.730816619439826</v>
      </c>
      <c r="O92">
        <v>2.156315293873694</v>
      </c>
    </row>
    <row r="93" spans="1:15" x14ac:dyDescent="0.2">
      <c r="A93" s="14">
        <v>43787</v>
      </c>
      <c r="B93">
        <v>5170</v>
      </c>
      <c r="C93">
        <v>5150</v>
      </c>
      <c r="D93">
        <v>2034</v>
      </c>
      <c r="E93">
        <v>2021</v>
      </c>
      <c r="F93">
        <v>2.5482434438396799</v>
      </c>
      <c r="G93">
        <v>2.4457178286071799</v>
      </c>
      <c r="H93">
        <v>0.14716663295431701</v>
      </c>
      <c r="I93">
        <v>0.69666345675194297</v>
      </c>
      <c r="J93">
        <v>4.0199999999999996</v>
      </c>
      <c r="L93">
        <v>2.5928844615614968</v>
      </c>
      <c r="M93">
        <v>2.298551195652863</v>
      </c>
      <c r="N93">
        <v>2.7400510945158141</v>
      </c>
      <c r="O93">
        <v>2.1513845626985457</v>
      </c>
    </row>
    <row r="94" spans="1:15" x14ac:dyDescent="0.2">
      <c r="A94" s="14">
        <v>43784</v>
      </c>
      <c r="B94">
        <v>5290</v>
      </c>
      <c r="C94">
        <v>5040</v>
      </c>
      <c r="D94">
        <v>2011</v>
      </c>
      <c r="E94">
        <v>2024</v>
      </c>
      <c r="F94">
        <v>2.4901185770750902</v>
      </c>
      <c r="G94">
        <v>2.4492346669441898</v>
      </c>
      <c r="H94">
        <v>0.15262500818418101</v>
      </c>
      <c r="I94">
        <v>0.267871632685315</v>
      </c>
      <c r="J94">
        <v>1.64</v>
      </c>
      <c r="L94">
        <v>2.6018596751283707</v>
      </c>
      <c r="M94">
        <v>2.2966096587600089</v>
      </c>
      <c r="N94">
        <v>2.754484683312552</v>
      </c>
      <c r="O94">
        <v>2.1439846505758275</v>
      </c>
    </row>
    <row r="95" spans="1:15" x14ac:dyDescent="0.2">
      <c r="A95" s="14">
        <v>43783</v>
      </c>
      <c r="B95">
        <v>5290</v>
      </c>
      <c r="C95">
        <v>5290</v>
      </c>
      <c r="D95">
        <v>1997</v>
      </c>
      <c r="E95">
        <v>2000</v>
      </c>
      <c r="F95">
        <v>2.645</v>
      </c>
      <c r="G95">
        <v>2.45208481460483</v>
      </c>
      <c r="H95">
        <v>0.15533373995924901</v>
      </c>
      <c r="I95">
        <v>1.2419400025118601</v>
      </c>
      <c r="J95">
        <v>7.29</v>
      </c>
      <c r="L95">
        <v>2.6074185545640791</v>
      </c>
      <c r="M95">
        <v>2.2967510746455808</v>
      </c>
      <c r="N95">
        <v>2.7627522945233278</v>
      </c>
      <c r="O95">
        <v>2.1414173346863321</v>
      </c>
    </row>
    <row r="96" spans="1:15" x14ac:dyDescent="0.2">
      <c r="A96" s="14">
        <v>43782</v>
      </c>
      <c r="B96">
        <v>4410</v>
      </c>
      <c r="C96">
        <v>4585</v>
      </c>
      <c r="D96">
        <v>1992</v>
      </c>
      <c r="E96">
        <v>2014</v>
      </c>
      <c r="F96">
        <v>2.2765640516385299</v>
      </c>
      <c r="G96">
        <v>2.4496752907952999</v>
      </c>
      <c r="H96">
        <v>0.15371575349986699</v>
      </c>
      <c r="I96">
        <v>-1.12617760519208</v>
      </c>
      <c r="J96">
        <v>-7.6</v>
      </c>
      <c r="L96">
        <v>2.6033910442951669</v>
      </c>
      <c r="M96">
        <v>2.2959595372954329</v>
      </c>
      <c r="N96">
        <v>2.7571067977950339</v>
      </c>
      <c r="O96">
        <v>2.1422437837955659</v>
      </c>
    </row>
    <row r="97" spans="1:15" x14ac:dyDescent="0.2">
      <c r="A97" s="14">
        <v>43781</v>
      </c>
      <c r="B97">
        <v>4370</v>
      </c>
      <c r="C97">
        <v>4460</v>
      </c>
      <c r="D97">
        <v>1969</v>
      </c>
      <c r="E97">
        <v>1999</v>
      </c>
      <c r="F97">
        <v>2.2311155577788799</v>
      </c>
      <c r="G97">
        <v>2.4524146286199802</v>
      </c>
      <c r="H97">
        <v>0.15243164517430199</v>
      </c>
      <c r="I97">
        <v>-1.45179218257497</v>
      </c>
      <c r="J97">
        <v>-9.92</v>
      </c>
      <c r="L97">
        <v>2.6048462737942821</v>
      </c>
      <c r="M97">
        <v>2.2999829834456782</v>
      </c>
      <c r="N97">
        <v>2.7572779189685841</v>
      </c>
      <c r="O97">
        <v>2.1475513382713762</v>
      </c>
    </row>
    <row r="98" spans="1:15" x14ac:dyDescent="0.2">
      <c r="A98" s="14">
        <v>43780</v>
      </c>
      <c r="B98">
        <v>4335</v>
      </c>
      <c r="C98">
        <v>4350</v>
      </c>
      <c r="D98">
        <v>1918</v>
      </c>
      <c r="E98">
        <v>1973</v>
      </c>
      <c r="F98">
        <v>2.2047643182969998</v>
      </c>
      <c r="G98">
        <v>2.45608059526</v>
      </c>
      <c r="H98">
        <v>0.150357458984338</v>
      </c>
      <c r="I98">
        <v>-1.6714586603193899</v>
      </c>
      <c r="J98">
        <v>-11.4</v>
      </c>
      <c r="L98">
        <v>2.6064380542443382</v>
      </c>
      <c r="M98">
        <v>2.3057231362756618</v>
      </c>
      <c r="N98">
        <v>2.7567955132286759</v>
      </c>
      <c r="O98">
        <v>2.1553656772913241</v>
      </c>
    </row>
    <row r="99" spans="1:15" x14ac:dyDescent="0.2">
      <c r="A99" s="14">
        <v>43777</v>
      </c>
      <c r="B99">
        <v>4370</v>
      </c>
      <c r="C99">
        <v>4325</v>
      </c>
      <c r="D99">
        <v>1847</v>
      </c>
      <c r="E99">
        <v>1901</v>
      </c>
      <c r="F99">
        <v>2.2751183587585402</v>
      </c>
      <c r="G99">
        <v>2.4592455892389702</v>
      </c>
      <c r="H99">
        <v>0.14750528226151299</v>
      </c>
      <c r="I99">
        <v>-1.2482755034764299</v>
      </c>
      <c r="J99">
        <v>-8.09</v>
      </c>
      <c r="L99">
        <v>2.6067508715004832</v>
      </c>
      <c r="M99">
        <v>2.3117403069774571</v>
      </c>
      <c r="N99">
        <v>2.7542561537619963</v>
      </c>
      <c r="O99">
        <v>2.1642350247159441</v>
      </c>
    </row>
    <row r="100" spans="1:15" x14ac:dyDescent="0.2">
      <c r="A100" s="14">
        <v>43776</v>
      </c>
      <c r="B100">
        <v>4170</v>
      </c>
      <c r="C100">
        <v>4415</v>
      </c>
      <c r="D100">
        <v>1760</v>
      </c>
      <c r="E100">
        <v>1768</v>
      </c>
      <c r="F100">
        <v>2.4971719457013499</v>
      </c>
      <c r="G100">
        <v>2.4614310029921098</v>
      </c>
      <c r="H100">
        <v>0.14596727850298699</v>
      </c>
      <c r="I100">
        <v>0.24485585451615899</v>
      </c>
      <c r="J100">
        <v>1.43</v>
      </c>
      <c r="L100">
        <v>2.6073982814950969</v>
      </c>
      <c r="M100">
        <v>2.3154637244891227</v>
      </c>
      <c r="N100">
        <v>2.753365559998084</v>
      </c>
      <c r="O100">
        <v>2.1694964459861357</v>
      </c>
    </row>
    <row r="101" spans="1:15" x14ac:dyDescent="0.2">
      <c r="A101" s="14">
        <v>43775</v>
      </c>
      <c r="B101">
        <v>4150</v>
      </c>
      <c r="C101">
        <v>4140</v>
      </c>
      <c r="D101">
        <v>1775</v>
      </c>
      <c r="E101">
        <v>1753</v>
      </c>
      <c r="F101">
        <v>2.3616657159155698</v>
      </c>
      <c r="G101">
        <v>2.4598889315517898</v>
      </c>
      <c r="H101">
        <v>0.14619229480299301</v>
      </c>
      <c r="I101">
        <v>-0.67187683022956801</v>
      </c>
      <c r="J101">
        <v>-4.16</v>
      </c>
      <c r="L101">
        <v>2.6060812263547826</v>
      </c>
      <c r="M101">
        <v>2.313696636748797</v>
      </c>
      <c r="N101">
        <v>2.7522735211577758</v>
      </c>
      <c r="O101">
        <v>2.1675043419458038</v>
      </c>
    </row>
    <row r="102" spans="1:15" x14ac:dyDescent="0.2">
      <c r="A102" s="14">
        <v>43774</v>
      </c>
      <c r="B102">
        <v>4100</v>
      </c>
      <c r="C102">
        <v>4160</v>
      </c>
      <c r="D102">
        <v>1745</v>
      </c>
      <c r="E102">
        <v>1763</v>
      </c>
      <c r="F102">
        <v>2.3596142938173501</v>
      </c>
      <c r="G102">
        <v>2.4600983675758701</v>
      </c>
      <c r="H102">
        <v>0.14606262354011201</v>
      </c>
      <c r="I102">
        <v>-0.68795199841746002</v>
      </c>
      <c r="J102">
        <v>-4.26</v>
      </c>
      <c r="L102">
        <v>2.6061609911159822</v>
      </c>
      <c r="M102">
        <v>2.314035744035758</v>
      </c>
      <c r="N102">
        <v>2.7522236146560939</v>
      </c>
      <c r="O102">
        <v>2.1679731204956463</v>
      </c>
    </row>
    <row r="103" spans="1:15" x14ac:dyDescent="0.2">
      <c r="A103" s="14">
        <v>43770</v>
      </c>
      <c r="B103">
        <v>3970</v>
      </c>
      <c r="C103">
        <v>4105</v>
      </c>
      <c r="D103">
        <v>1738</v>
      </c>
      <c r="E103">
        <v>1746</v>
      </c>
      <c r="F103">
        <v>2.3510882016036598</v>
      </c>
      <c r="G103">
        <v>2.4593359318041998</v>
      </c>
      <c r="H103">
        <v>0.14673285969642699</v>
      </c>
      <c r="I103">
        <v>-0.73771976109845105</v>
      </c>
      <c r="J103">
        <v>-4.5999999999999996</v>
      </c>
      <c r="L103">
        <v>2.6060687915006269</v>
      </c>
      <c r="M103">
        <v>2.3126030721077728</v>
      </c>
      <c r="N103">
        <v>2.7528016511970539</v>
      </c>
      <c r="O103">
        <v>2.1658702124113458</v>
      </c>
    </row>
    <row r="104" spans="1:15" x14ac:dyDescent="0.2">
      <c r="A104" s="14">
        <v>43769</v>
      </c>
      <c r="B104">
        <v>4025</v>
      </c>
      <c r="C104">
        <v>3990</v>
      </c>
      <c r="D104">
        <v>1781</v>
      </c>
      <c r="E104">
        <v>1765</v>
      </c>
      <c r="F104">
        <v>2.2606232294617499</v>
      </c>
      <c r="G104">
        <v>2.45978914412746</v>
      </c>
      <c r="H104">
        <v>0.14645003724289499</v>
      </c>
      <c r="I104">
        <v>-1.3599581018567899</v>
      </c>
      <c r="J104">
        <v>-8.81</v>
      </c>
      <c r="L104">
        <v>2.6062391813703552</v>
      </c>
      <c r="M104">
        <v>2.3133391068845648</v>
      </c>
      <c r="N104">
        <v>2.7526892186132499</v>
      </c>
      <c r="O104">
        <v>2.1668890696416701</v>
      </c>
    </row>
    <row r="105" spans="1:15" x14ac:dyDescent="0.2">
      <c r="A105" s="14">
        <v>43768</v>
      </c>
      <c r="B105">
        <v>4055</v>
      </c>
      <c r="C105">
        <v>3955</v>
      </c>
      <c r="D105">
        <v>1797</v>
      </c>
      <c r="E105">
        <v>1790</v>
      </c>
      <c r="F105">
        <v>2.2094972067039098</v>
      </c>
      <c r="G105">
        <v>2.46165969618992</v>
      </c>
      <c r="H105">
        <v>0.14478064924189801</v>
      </c>
      <c r="I105">
        <v>-1.7416864118677999</v>
      </c>
      <c r="J105">
        <v>-11.41</v>
      </c>
      <c r="L105">
        <v>2.6064403454318179</v>
      </c>
      <c r="M105">
        <v>2.316879046948022</v>
      </c>
      <c r="N105">
        <v>2.7512209946737158</v>
      </c>
      <c r="O105">
        <v>2.1720983977061241</v>
      </c>
    </row>
    <row r="106" spans="1:15" x14ac:dyDescent="0.2">
      <c r="A106" s="14">
        <v>43767</v>
      </c>
      <c r="B106">
        <v>4030</v>
      </c>
      <c r="C106">
        <v>4055</v>
      </c>
      <c r="D106">
        <v>1765</v>
      </c>
      <c r="E106">
        <v>1788</v>
      </c>
      <c r="F106">
        <v>2.26789709172259</v>
      </c>
      <c r="G106">
        <v>2.4642666027347802</v>
      </c>
      <c r="H106">
        <v>0.14194932009268599</v>
      </c>
      <c r="I106">
        <v>-1.3833776088815799</v>
      </c>
      <c r="J106">
        <v>-8.66</v>
      </c>
      <c r="L106">
        <v>2.6062159228274662</v>
      </c>
      <c r="M106">
        <v>2.3223172826420941</v>
      </c>
      <c r="N106">
        <v>2.7481652429201522</v>
      </c>
      <c r="O106">
        <v>2.1803679625494081</v>
      </c>
    </row>
    <row r="107" spans="1:15" x14ac:dyDescent="0.2">
      <c r="A107" s="14">
        <v>43766</v>
      </c>
      <c r="B107">
        <v>3950</v>
      </c>
      <c r="C107">
        <v>3990</v>
      </c>
      <c r="D107">
        <v>1771</v>
      </c>
      <c r="E107">
        <v>1769</v>
      </c>
      <c r="F107">
        <v>2.2555115884680599</v>
      </c>
      <c r="G107">
        <v>2.4668516241825502</v>
      </c>
      <c r="H107">
        <v>0.140103046130298</v>
      </c>
      <c r="I107">
        <v>-1.50846139003963</v>
      </c>
      <c r="J107">
        <v>-9.3699999999999992</v>
      </c>
      <c r="L107">
        <v>2.6069546703128483</v>
      </c>
      <c r="M107">
        <v>2.3267485780522521</v>
      </c>
      <c r="N107">
        <v>2.7470577164431464</v>
      </c>
      <c r="O107">
        <v>2.186645531921954</v>
      </c>
    </row>
    <row r="108" spans="1:15" x14ac:dyDescent="0.2">
      <c r="A108" s="14">
        <v>43763</v>
      </c>
      <c r="B108">
        <v>3895</v>
      </c>
      <c r="C108">
        <v>3930</v>
      </c>
      <c r="D108">
        <v>1758</v>
      </c>
      <c r="E108">
        <v>1752</v>
      </c>
      <c r="F108">
        <v>2.2431506849314999</v>
      </c>
      <c r="G108">
        <v>2.46943630087745</v>
      </c>
      <c r="H108">
        <v>0.137951923410431</v>
      </c>
      <c r="I108">
        <v>-1.64032229744783</v>
      </c>
      <c r="J108">
        <v>-10.09</v>
      </c>
      <c r="L108">
        <v>2.607388224287881</v>
      </c>
      <c r="M108">
        <v>2.3314843774670191</v>
      </c>
      <c r="N108">
        <v>2.7453401476983119</v>
      </c>
      <c r="O108">
        <v>2.1935324540565881</v>
      </c>
    </row>
    <row r="109" spans="1:15" x14ac:dyDescent="0.2">
      <c r="A109" s="14">
        <v>43762</v>
      </c>
      <c r="B109">
        <v>3960</v>
      </c>
      <c r="C109">
        <v>3885</v>
      </c>
      <c r="D109">
        <v>1750</v>
      </c>
      <c r="E109">
        <v>1772</v>
      </c>
      <c r="F109">
        <v>2.19243792325056</v>
      </c>
      <c r="G109">
        <v>2.47106991363558</v>
      </c>
      <c r="H109">
        <v>0.135973858303269</v>
      </c>
      <c r="I109">
        <v>-2.0491585210707699</v>
      </c>
      <c r="J109">
        <v>-12.71</v>
      </c>
      <c r="L109">
        <v>2.6070437719388488</v>
      </c>
      <c r="M109">
        <v>2.3350960553323112</v>
      </c>
      <c r="N109">
        <v>2.7430176302421181</v>
      </c>
      <c r="O109">
        <v>2.199122197029042</v>
      </c>
    </row>
    <row r="110" spans="1:15" x14ac:dyDescent="0.2">
      <c r="A110" s="14">
        <v>43761</v>
      </c>
      <c r="B110">
        <v>3945</v>
      </c>
      <c r="C110">
        <v>3925</v>
      </c>
      <c r="D110">
        <v>1742</v>
      </c>
      <c r="E110">
        <v>1771</v>
      </c>
      <c r="F110">
        <v>2.21626199887069</v>
      </c>
      <c r="G110">
        <v>2.47282191573836</v>
      </c>
      <c r="H110">
        <v>0.133190488838377</v>
      </c>
      <c r="I110">
        <v>-1.9262630470483399</v>
      </c>
      <c r="J110">
        <v>-11.58</v>
      </c>
      <c r="L110">
        <v>2.6060124045767368</v>
      </c>
      <c r="M110">
        <v>2.3396314268999832</v>
      </c>
      <c r="N110">
        <v>2.739202893415114</v>
      </c>
      <c r="O110">
        <v>2.2064409380616059</v>
      </c>
    </row>
    <row r="111" spans="1:15" x14ac:dyDescent="0.2">
      <c r="A111" s="14">
        <v>43759</v>
      </c>
      <c r="B111">
        <v>3840</v>
      </c>
      <c r="C111">
        <v>3925</v>
      </c>
      <c r="D111">
        <v>1707</v>
      </c>
      <c r="E111">
        <v>1735</v>
      </c>
      <c r="F111">
        <v>2.2622478386167102</v>
      </c>
      <c r="G111">
        <v>2.4742312018464001</v>
      </c>
      <c r="H111">
        <v>0.131009710045873</v>
      </c>
      <c r="I111">
        <v>-1.61807367679433</v>
      </c>
      <c r="J111">
        <v>-9.3699999999999992</v>
      </c>
      <c r="L111">
        <v>2.605240911892273</v>
      </c>
      <c r="M111">
        <v>2.3432214918005272</v>
      </c>
      <c r="N111">
        <v>2.7362506219381459</v>
      </c>
      <c r="O111">
        <v>2.2122117817546543</v>
      </c>
    </row>
    <row r="112" spans="1:15" x14ac:dyDescent="0.2">
      <c r="A112" s="14">
        <v>43756</v>
      </c>
      <c r="B112">
        <v>3870</v>
      </c>
      <c r="C112">
        <v>3825</v>
      </c>
      <c r="D112">
        <v>1712</v>
      </c>
      <c r="E112">
        <v>1703</v>
      </c>
      <c r="F112">
        <v>2.24603640634174</v>
      </c>
      <c r="G112">
        <v>2.4742998875634998</v>
      </c>
      <c r="H112">
        <v>0.130899857828503</v>
      </c>
      <c r="I112">
        <v>-1.7438023616557801</v>
      </c>
      <c r="J112">
        <v>-10.16</v>
      </c>
      <c r="L112">
        <v>2.6051997453920031</v>
      </c>
      <c r="M112">
        <v>2.3434000297349966</v>
      </c>
      <c r="N112">
        <v>2.7360996032205058</v>
      </c>
      <c r="O112">
        <v>2.2125001719064938</v>
      </c>
    </row>
    <row r="113" spans="1:15" x14ac:dyDescent="0.2">
      <c r="A113" s="14">
        <v>43755</v>
      </c>
      <c r="B113">
        <v>3905</v>
      </c>
      <c r="C113">
        <v>3850</v>
      </c>
      <c r="D113">
        <v>1713</v>
      </c>
      <c r="E113">
        <v>1712</v>
      </c>
      <c r="F113">
        <v>2.2488317757009302</v>
      </c>
      <c r="G113">
        <v>2.4743975785282699</v>
      </c>
      <c r="H113">
        <v>0.130732094150357</v>
      </c>
      <c r="I113">
        <v>-1.7254049534914599</v>
      </c>
      <c r="J113">
        <v>-10.029999999999999</v>
      </c>
      <c r="L113">
        <v>2.6051296726786268</v>
      </c>
      <c r="M113">
        <v>2.343665484377913</v>
      </c>
      <c r="N113">
        <v>2.7358617668289837</v>
      </c>
      <c r="O113">
        <v>2.2129333902275561</v>
      </c>
    </row>
    <row r="114" spans="1:15" x14ac:dyDescent="0.2">
      <c r="A114" s="14">
        <v>43754</v>
      </c>
      <c r="B114">
        <v>3970</v>
      </c>
      <c r="C114">
        <v>3925</v>
      </c>
      <c r="D114">
        <v>1710</v>
      </c>
      <c r="E114">
        <v>1704</v>
      </c>
      <c r="F114">
        <v>2.3034037558685401</v>
      </c>
      <c r="G114">
        <v>2.4748285851193201</v>
      </c>
      <c r="H114">
        <v>0.13003917286688199</v>
      </c>
      <c r="I114">
        <v>-1.3182553031636099</v>
      </c>
      <c r="J114">
        <v>-7.44</v>
      </c>
      <c r="L114">
        <v>2.6048677579862023</v>
      </c>
      <c r="M114">
        <v>2.344789412252438</v>
      </c>
      <c r="N114">
        <v>2.734906930853084</v>
      </c>
      <c r="O114">
        <v>2.2147502393855563</v>
      </c>
    </row>
    <row r="115" spans="1:15" x14ac:dyDescent="0.2">
      <c r="A115" s="14">
        <v>43753</v>
      </c>
      <c r="B115">
        <v>3885</v>
      </c>
      <c r="C115">
        <v>3910</v>
      </c>
      <c r="D115">
        <v>1679</v>
      </c>
      <c r="E115">
        <v>1691</v>
      </c>
      <c r="F115">
        <v>2.31224127735068</v>
      </c>
      <c r="G115">
        <v>2.4739384934980402</v>
      </c>
      <c r="H115">
        <v>0.13143051988509699</v>
      </c>
      <c r="I115">
        <v>-1.23028666620759</v>
      </c>
      <c r="J115">
        <v>-6.99</v>
      </c>
      <c r="L115">
        <v>2.6053690133831373</v>
      </c>
      <c r="M115">
        <v>2.3425079736129431</v>
      </c>
      <c r="N115">
        <v>2.736799533268234</v>
      </c>
      <c r="O115">
        <v>2.2110774537278464</v>
      </c>
    </row>
    <row r="116" spans="1:15" x14ac:dyDescent="0.2">
      <c r="A116" s="14">
        <v>43749</v>
      </c>
      <c r="B116">
        <v>3965</v>
      </c>
      <c r="C116">
        <v>3920</v>
      </c>
      <c r="D116">
        <v>1662</v>
      </c>
      <c r="E116">
        <v>1658</v>
      </c>
      <c r="F116">
        <v>2.3642943305186899</v>
      </c>
      <c r="G116">
        <v>2.4731283921937002</v>
      </c>
      <c r="H116">
        <v>0.13260666406259</v>
      </c>
      <c r="I116">
        <v>-0.82072844863695105</v>
      </c>
      <c r="J116">
        <v>-4.5999999999999996</v>
      </c>
      <c r="L116">
        <v>2.60573505625629</v>
      </c>
      <c r="M116">
        <v>2.3405217281311104</v>
      </c>
      <c r="N116">
        <v>2.7383417203188802</v>
      </c>
      <c r="O116">
        <v>2.2079150640685201</v>
      </c>
    </row>
    <row r="117" spans="1:15" x14ac:dyDescent="0.2">
      <c r="A117" s="14">
        <v>43748</v>
      </c>
      <c r="B117">
        <v>4005</v>
      </c>
      <c r="C117">
        <v>3940</v>
      </c>
      <c r="D117">
        <v>1661</v>
      </c>
      <c r="E117">
        <v>1648</v>
      </c>
      <c r="F117">
        <v>2.3907766990291202</v>
      </c>
      <c r="G117">
        <v>2.4713221498075901</v>
      </c>
      <c r="H117">
        <v>0.13497820046050499</v>
      </c>
      <c r="I117">
        <v>-0.59672932742970097</v>
      </c>
      <c r="J117">
        <v>-3.37</v>
      </c>
      <c r="L117">
        <v>2.606300350268095</v>
      </c>
      <c r="M117">
        <v>2.3363439493470852</v>
      </c>
      <c r="N117">
        <v>2.7412785507285999</v>
      </c>
      <c r="O117">
        <v>2.2013657488865803</v>
      </c>
    </row>
    <row r="118" spans="1:15" x14ac:dyDescent="0.2">
      <c r="A118" s="14">
        <v>43747</v>
      </c>
      <c r="B118">
        <v>4015</v>
      </c>
      <c r="C118">
        <v>4010</v>
      </c>
      <c r="D118">
        <v>1642</v>
      </c>
      <c r="E118">
        <v>1660</v>
      </c>
      <c r="F118">
        <v>2.4156626506024002</v>
      </c>
      <c r="G118">
        <v>2.46897664542711</v>
      </c>
      <c r="H118">
        <v>0.13785520278150301</v>
      </c>
      <c r="I118">
        <v>-0.38673908382845401</v>
      </c>
      <c r="J118">
        <v>-2.21</v>
      </c>
      <c r="L118">
        <v>2.6068318482086132</v>
      </c>
      <c r="M118">
        <v>2.3311214426456068</v>
      </c>
      <c r="N118">
        <v>2.744687050990116</v>
      </c>
      <c r="O118">
        <v>2.1932662398641041</v>
      </c>
    </row>
    <row r="119" spans="1:15" x14ac:dyDescent="0.2">
      <c r="A119" s="14">
        <v>43746</v>
      </c>
      <c r="B119">
        <v>4030</v>
      </c>
      <c r="C119">
        <v>4065</v>
      </c>
      <c r="D119">
        <v>1661</v>
      </c>
      <c r="E119">
        <v>1675</v>
      </c>
      <c r="F119">
        <v>2.42686567164179</v>
      </c>
      <c r="G119">
        <v>2.4664908565743699</v>
      </c>
      <c r="H119">
        <v>0.14045059067978399</v>
      </c>
      <c r="I119">
        <v>-0.28212900167095101</v>
      </c>
      <c r="J119">
        <v>-1.63</v>
      </c>
      <c r="L119">
        <v>2.6069414472541541</v>
      </c>
      <c r="M119">
        <v>2.3260402658945858</v>
      </c>
      <c r="N119">
        <v>2.7473920379339378</v>
      </c>
      <c r="O119">
        <v>2.1855896752148021</v>
      </c>
    </row>
    <row r="120" spans="1:15" x14ac:dyDescent="0.2">
      <c r="A120" s="14">
        <v>43745</v>
      </c>
      <c r="B120">
        <v>4040</v>
      </c>
      <c r="C120">
        <v>4035</v>
      </c>
      <c r="D120">
        <v>1651</v>
      </c>
      <c r="E120">
        <v>1653</v>
      </c>
      <c r="F120">
        <v>2.4410163339382902</v>
      </c>
      <c r="G120">
        <v>2.4637622772487799</v>
      </c>
      <c r="H120">
        <v>0.14315568477405399</v>
      </c>
      <c r="I120">
        <v>-0.158889556823301</v>
      </c>
      <c r="J120">
        <v>-0.93</v>
      </c>
      <c r="L120">
        <v>2.606917962022834</v>
      </c>
      <c r="M120">
        <v>2.3206065924747259</v>
      </c>
      <c r="N120">
        <v>2.750073646796888</v>
      </c>
      <c r="O120">
        <v>2.1774509077006718</v>
      </c>
    </row>
    <row r="121" spans="1:15" x14ac:dyDescent="0.2">
      <c r="A121" s="14">
        <v>43742</v>
      </c>
      <c r="B121">
        <v>4100</v>
      </c>
      <c r="C121">
        <v>4035</v>
      </c>
      <c r="D121">
        <v>1649</v>
      </c>
      <c r="E121">
        <v>1664</v>
      </c>
      <c r="F121">
        <v>2.4248798076922999</v>
      </c>
      <c r="G121">
        <v>2.4606715861497399</v>
      </c>
      <c r="H121">
        <v>0.14608568355914001</v>
      </c>
      <c r="I121">
        <v>-0.245005380304403</v>
      </c>
      <c r="J121">
        <v>-1.48</v>
      </c>
      <c r="L121">
        <v>2.6067572697088801</v>
      </c>
      <c r="M121">
        <v>2.3145859025905997</v>
      </c>
      <c r="N121">
        <v>2.7528429532680199</v>
      </c>
      <c r="O121">
        <v>2.16850021903146</v>
      </c>
    </row>
    <row r="122" spans="1:15" x14ac:dyDescent="0.2">
      <c r="A122" s="14">
        <v>43741</v>
      </c>
      <c r="B122">
        <v>3735</v>
      </c>
      <c r="C122">
        <v>3990</v>
      </c>
      <c r="D122">
        <v>1686</v>
      </c>
      <c r="E122">
        <v>1665</v>
      </c>
      <c r="F122">
        <v>2.3963963963963901</v>
      </c>
      <c r="G122">
        <v>2.4579471061357898</v>
      </c>
      <c r="H122">
        <v>0.14861137732594601</v>
      </c>
      <c r="I122">
        <v>-0.41417225818723902</v>
      </c>
      <c r="J122">
        <v>-2.57</v>
      </c>
      <c r="L122">
        <v>2.6065584834617357</v>
      </c>
      <c r="M122">
        <v>2.3093357288098439</v>
      </c>
      <c r="N122">
        <v>2.755169860787682</v>
      </c>
      <c r="O122">
        <v>2.1607243514838976</v>
      </c>
    </row>
    <row r="123" spans="1:15" x14ac:dyDescent="0.2">
      <c r="A123" s="14">
        <v>43740</v>
      </c>
      <c r="B123">
        <v>3820</v>
      </c>
      <c r="C123">
        <v>3785</v>
      </c>
      <c r="D123">
        <v>1683</v>
      </c>
      <c r="E123">
        <v>1717</v>
      </c>
      <c r="F123">
        <v>2.2044263249854299</v>
      </c>
      <c r="G123">
        <v>2.45656128772027</v>
      </c>
      <c r="H123">
        <v>0.14965979467841201</v>
      </c>
      <c r="I123">
        <v>-1.68472075801402</v>
      </c>
      <c r="J123">
        <v>-11.44</v>
      </c>
      <c r="L123">
        <v>2.6062210823986822</v>
      </c>
      <c r="M123">
        <v>2.3069014930418579</v>
      </c>
      <c r="N123">
        <v>2.7558808770770939</v>
      </c>
      <c r="O123">
        <v>2.1572416983634461</v>
      </c>
    </row>
    <row r="124" spans="1:15" x14ac:dyDescent="0.2">
      <c r="A124" s="14">
        <v>43739</v>
      </c>
      <c r="B124">
        <v>3890</v>
      </c>
      <c r="C124">
        <v>3865</v>
      </c>
      <c r="D124">
        <v>1676</v>
      </c>
      <c r="E124">
        <v>1672</v>
      </c>
      <c r="F124">
        <v>2.31160287081339</v>
      </c>
      <c r="G124">
        <v>2.4582289622632501</v>
      </c>
      <c r="H124">
        <v>0.147522541551808</v>
      </c>
      <c r="I124">
        <v>-0.99392330085612701</v>
      </c>
      <c r="J124">
        <v>-6.34</v>
      </c>
      <c r="L124">
        <v>2.6057515038150578</v>
      </c>
      <c r="M124">
        <v>2.3107064207114423</v>
      </c>
      <c r="N124">
        <v>2.753274045366866</v>
      </c>
      <c r="O124">
        <v>2.1631838791596341</v>
      </c>
    </row>
    <row r="125" spans="1:15" x14ac:dyDescent="0.2">
      <c r="A125" s="14">
        <v>43738</v>
      </c>
      <c r="B125">
        <v>3900</v>
      </c>
      <c r="C125">
        <v>3865</v>
      </c>
      <c r="D125">
        <v>1677</v>
      </c>
      <c r="E125">
        <v>1675</v>
      </c>
      <c r="F125">
        <v>2.3074626865671601</v>
      </c>
      <c r="G125">
        <v>2.4596888326334199</v>
      </c>
      <c r="H125">
        <v>0.14660320761815601</v>
      </c>
      <c r="I125">
        <v>-1.0383548118725101</v>
      </c>
      <c r="J125">
        <v>-6.6</v>
      </c>
      <c r="L125">
        <v>2.6062920402515757</v>
      </c>
      <c r="M125">
        <v>2.313085625015264</v>
      </c>
      <c r="N125">
        <v>2.7528952478697319</v>
      </c>
      <c r="O125">
        <v>2.1664824173971078</v>
      </c>
    </row>
    <row r="126" spans="1:15" x14ac:dyDescent="0.2">
      <c r="A126" s="14">
        <v>43735</v>
      </c>
      <c r="B126">
        <v>4020</v>
      </c>
      <c r="C126">
        <v>3990</v>
      </c>
      <c r="D126">
        <v>1674</v>
      </c>
      <c r="E126">
        <v>1671</v>
      </c>
      <c r="F126">
        <v>2.3877917414721699</v>
      </c>
      <c r="G126">
        <v>2.4609640071484402</v>
      </c>
      <c r="H126">
        <v>0.145686649570931</v>
      </c>
      <c r="I126">
        <v>-0.50225786571229603</v>
      </c>
      <c r="J126">
        <v>-3.06</v>
      </c>
      <c r="L126">
        <v>2.606650656719371</v>
      </c>
      <c r="M126">
        <v>2.3152773575775094</v>
      </c>
      <c r="N126">
        <v>2.7523373062903023</v>
      </c>
      <c r="O126">
        <v>2.1695907080065782</v>
      </c>
    </row>
    <row r="127" spans="1:15" x14ac:dyDescent="0.2">
      <c r="A127" s="14">
        <v>43734</v>
      </c>
      <c r="B127">
        <v>4000</v>
      </c>
      <c r="C127">
        <v>4010</v>
      </c>
      <c r="D127">
        <v>1677</v>
      </c>
      <c r="E127">
        <v>1661</v>
      </c>
      <c r="F127">
        <v>2.4142083082480399</v>
      </c>
      <c r="G127">
        <v>2.4607713669373799</v>
      </c>
      <c r="H127">
        <v>0.14579279084775601</v>
      </c>
      <c r="I127">
        <v>-0.31937833426872603</v>
      </c>
      <c r="J127">
        <v>-1.93</v>
      </c>
      <c r="L127">
        <v>2.6065641577851357</v>
      </c>
      <c r="M127">
        <v>2.314978576089624</v>
      </c>
      <c r="N127">
        <v>2.752356948632892</v>
      </c>
      <c r="O127">
        <v>2.1691857852418677</v>
      </c>
    </row>
    <row r="128" spans="1:15" x14ac:dyDescent="0.2">
      <c r="A128" s="14">
        <v>43733</v>
      </c>
      <c r="B128">
        <v>4020</v>
      </c>
      <c r="C128">
        <v>3955</v>
      </c>
      <c r="D128">
        <v>1647</v>
      </c>
      <c r="E128">
        <v>1662</v>
      </c>
      <c r="F128">
        <v>2.3796630565583601</v>
      </c>
      <c r="G128">
        <v>2.4601938164111301</v>
      </c>
      <c r="H128">
        <v>0.14606165370296401</v>
      </c>
      <c r="I128">
        <v>-0.55134772071350902</v>
      </c>
      <c r="J128">
        <v>-3.38</v>
      </c>
      <c r="L128">
        <v>2.6062554701140943</v>
      </c>
      <c r="M128">
        <v>2.3141321627081659</v>
      </c>
      <c r="N128">
        <v>2.7523171238170581</v>
      </c>
      <c r="O128">
        <v>2.1680705090052022</v>
      </c>
    </row>
    <row r="129" spans="1:15" x14ac:dyDescent="0.2">
      <c r="A129" s="14">
        <v>43732</v>
      </c>
      <c r="B129">
        <v>3990</v>
      </c>
      <c r="C129">
        <v>4000</v>
      </c>
      <c r="D129">
        <v>1640</v>
      </c>
      <c r="E129">
        <v>1650</v>
      </c>
      <c r="F129">
        <v>2.4242424242424199</v>
      </c>
      <c r="G129">
        <v>2.4604148581942198</v>
      </c>
      <c r="H129">
        <v>0.14595211871607999</v>
      </c>
      <c r="I129">
        <v>-0.24783767628728801</v>
      </c>
      <c r="J129">
        <v>-1.49</v>
      </c>
      <c r="L129">
        <v>2.6063669769102997</v>
      </c>
      <c r="M129">
        <v>2.3144627394781399</v>
      </c>
      <c r="N129">
        <v>2.7523190956263797</v>
      </c>
      <c r="O129">
        <v>2.1685106207620599</v>
      </c>
    </row>
    <row r="130" spans="1:15" x14ac:dyDescent="0.2">
      <c r="A130" s="14">
        <v>43728</v>
      </c>
      <c r="B130">
        <v>4050</v>
      </c>
      <c r="C130">
        <v>4040</v>
      </c>
      <c r="D130">
        <v>1622</v>
      </c>
      <c r="E130">
        <v>1637</v>
      </c>
      <c r="F130">
        <v>2.46792913866829</v>
      </c>
      <c r="G130">
        <v>2.4601378564987799</v>
      </c>
      <c r="H130">
        <v>0.14604019523502801</v>
      </c>
      <c r="I130">
        <v>5.3350258515981498E-2</v>
      </c>
      <c r="J130">
        <v>0.32</v>
      </c>
      <c r="L130">
        <v>2.6061780517338078</v>
      </c>
      <c r="M130">
        <v>2.314097661263752</v>
      </c>
      <c r="N130">
        <v>2.7522182469688361</v>
      </c>
      <c r="O130">
        <v>2.1680574660287237</v>
      </c>
    </row>
    <row r="131" spans="1:15" x14ac:dyDescent="0.2">
      <c r="A131" s="14">
        <v>43727</v>
      </c>
      <c r="B131">
        <v>4065</v>
      </c>
      <c r="C131">
        <v>4010</v>
      </c>
      <c r="D131">
        <v>1604</v>
      </c>
      <c r="E131">
        <v>1603</v>
      </c>
      <c r="F131">
        <v>2.5015595757953801</v>
      </c>
      <c r="G131">
        <v>2.4596747797240899</v>
      </c>
      <c r="H131">
        <v>0.14606981641665201</v>
      </c>
      <c r="I131">
        <v>0.28674504492984698</v>
      </c>
      <c r="J131">
        <v>1.67</v>
      </c>
      <c r="L131">
        <v>2.6057445961407417</v>
      </c>
      <c r="M131">
        <v>2.313604963307438</v>
      </c>
      <c r="N131">
        <v>2.751814412557394</v>
      </c>
      <c r="O131">
        <v>2.1675351468907857</v>
      </c>
    </row>
    <row r="132" spans="1:15" x14ac:dyDescent="0.2">
      <c r="A132" s="14">
        <v>43726</v>
      </c>
      <c r="B132">
        <v>4140</v>
      </c>
      <c r="C132">
        <v>4115</v>
      </c>
      <c r="D132">
        <v>1618</v>
      </c>
      <c r="E132">
        <v>1601</v>
      </c>
      <c r="F132">
        <v>2.5702685821361602</v>
      </c>
      <c r="G132">
        <v>2.4601752473828999</v>
      </c>
      <c r="H132">
        <v>0.14627662103900599</v>
      </c>
      <c r="I132" s="15">
        <v>0.75263794016616503</v>
      </c>
      <c r="J132">
        <v>4.28</v>
      </c>
      <c r="L132">
        <v>2.6064518684219058</v>
      </c>
      <c r="M132">
        <v>2.3138986263438941</v>
      </c>
      <c r="N132">
        <v>2.7527284894609121</v>
      </c>
      <c r="O132">
        <v>2.1676220053048878</v>
      </c>
    </row>
    <row r="133" spans="1:15" x14ac:dyDescent="0.2">
      <c r="A133" s="14">
        <v>43725</v>
      </c>
      <c r="B133">
        <v>4145</v>
      </c>
      <c r="C133">
        <v>4075</v>
      </c>
      <c r="D133">
        <v>1596</v>
      </c>
      <c r="E133">
        <v>1626</v>
      </c>
      <c r="F133">
        <v>2.5061500615006098</v>
      </c>
      <c r="G133">
        <v>2.4608072842343498</v>
      </c>
      <c r="H133">
        <v>0.14685222768127601</v>
      </c>
      <c r="I133" s="15">
        <v>0.30876465398041603</v>
      </c>
      <c r="J133">
        <v>1.81</v>
      </c>
      <c r="L133">
        <v>2.6076595119156258</v>
      </c>
      <c r="M133">
        <v>2.3139550565530738</v>
      </c>
      <c r="N133">
        <v>2.7545117395969019</v>
      </c>
      <c r="O133">
        <v>2.1671028288717977</v>
      </c>
    </row>
    <row r="134" spans="1:15" x14ac:dyDescent="0.2">
      <c r="A134" s="14">
        <v>43721</v>
      </c>
      <c r="B134">
        <v>4160</v>
      </c>
      <c r="C134">
        <v>4185</v>
      </c>
      <c r="D134">
        <v>1591</v>
      </c>
      <c r="E134">
        <v>1588</v>
      </c>
      <c r="F134">
        <v>2.6353904282115801</v>
      </c>
      <c r="G134">
        <v>2.46166690300003</v>
      </c>
      <c r="H134">
        <v>0.14730313529133099</v>
      </c>
      <c r="I134">
        <v>1.17936067598269</v>
      </c>
      <c r="J134">
        <v>6.59</v>
      </c>
      <c r="L134">
        <v>2.608970038291361</v>
      </c>
      <c r="M134">
        <v>2.314363767708699</v>
      </c>
      <c r="N134">
        <v>2.756273173582692</v>
      </c>
      <c r="O134">
        <v>2.167060632417368</v>
      </c>
    </row>
    <row r="135" spans="1:15" x14ac:dyDescent="0.2">
      <c r="A135" s="14">
        <v>43720</v>
      </c>
      <c r="B135">
        <v>4190</v>
      </c>
      <c r="C135">
        <v>4155</v>
      </c>
      <c r="D135">
        <v>1610</v>
      </c>
      <c r="E135">
        <v>1597</v>
      </c>
      <c r="F135">
        <v>2.6017532874139002</v>
      </c>
      <c r="G135">
        <v>2.4618003079528998</v>
      </c>
      <c r="H135">
        <v>0.147464849348143</v>
      </c>
      <c r="I135">
        <v>0.94905992905868697</v>
      </c>
      <c r="J135">
        <v>5.38</v>
      </c>
      <c r="L135">
        <v>2.609265157301043</v>
      </c>
      <c r="M135">
        <v>2.3143354586047566</v>
      </c>
      <c r="N135">
        <v>2.7567300066491858</v>
      </c>
      <c r="O135">
        <v>2.1668706092566139</v>
      </c>
    </row>
    <row r="136" spans="1:15" x14ac:dyDescent="0.2">
      <c r="A136" s="14">
        <v>43719</v>
      </c>
      <c r="B136">
        <v>4115</v>
      </c>
      <c r="C136">
        <v>4120</v>
      </c>
      <c r="D136">
        <v>1582</v>
      </c>
      <c r="E136">
        <v>1595</v>
      </c>
      <c r="F136">
        <v>2.5830721003134798</v>
      </c>
      <c r="G136">
        <v>2.4624136526155902</v>
      </c>
      <c r="H136">
        <v>0.14813979479937101</v>
      </c>
      <c r="I136">
        <v>0.81449044708948803</v>
      </c>
      <c r="J136">
        <v>4.67</v>
      </c>
      <c r="L136">
        <v>2.6105534474149614</v>
      </c>
      <c r="M136">
        <v>2.314273857816219</v>
      </c>
      <c r="N136">
        <v>2.7586932422143322</v>
      </c>
      <c r="O136">
        <v>2.1661340630168482</v>
      </c>
    </row>
    <row r="137" spans="1:15" x14ac:dyDescent="0.2">
      <c r="A137" s="14">
        <v>43718</v>
      </c>
      <c r="B137">
        <v>3985</v>
      </c>
      <c r="C137">
        <v>4075</v>
      </c>
      <c r="D137">
        <v>1571</v>
      </c>
      <c r="E137">
        <v>1579</v>
      </c>
      <c r="F137">
        <v>2.5807473084230499</v>
      </c>
      <c r="G137">
        <v>2.4642923038688802</v>
      </c>
      <c r="H137">
        <v>0.15053212132466301</v>
      </c>
      <c r="I137">
        <v>0.77362229090629997</v>
      </c>
      <c r="J137">
        <v>4.51</v>
      </c>
      <c r="L137">
        <v>2.6148244251935431</v>
      </c>
      <c r="M137">
        <v>2.3137601825442173</v>
      </c>
      <c r="N137">
        <v>2.7653565465182064</v>
      </c>
      <c r="O137">
        <v>2.163228061219554</v>
      </c>
    </row>
    <row r="138" spans="1:15" x14ac:dyDescent="0.2">
      <c r="A138" s="14">
        <v>43717</v>
      </c>
      <c r="B138">
        <v>3935</v>
      </c>
      <c r="C138">
        <v>3975</v>
      </c>
      <c r="D138">
        <v>1564</v>
      </c>
      <c r="E138">
        <v>1573</v>
      </c>
      <c r="F138">
        <v>2.5270184361093402</v>
      </c>
      <c r="G138">
        <v>2.4654773855293199</v>
      </c>
      <c r="H138">
        <v>0.15178887937834401</v>
      </c>
      <c r="I138">
        <v>0.40543846711341602</v>
      </c>
      <c r="J138">
        <v>2.44</v>
      </c>
      <c r="L138">
        <v>2.6172662649076641</v>
      </c>
      <c r="M138">
        <v>2.3136885061509758</v>
      </c>
      <c r="N138">
        <v>2.7690551442860079</v>
      </c>
      <c r="O138">
        <v>2.161899626772632</v>
      </c>
    </row>
    <row r="139" spans="1:15" x14ac:dyDescent="0.2">
      <c r="A139" s="14">
        <v>43714</v>
      </c>
      <c r="B139">
        <v>3935</v>
      </c>
      <c r="C139">
        <v>3920</v>
      </c>
      <c r="D139">
        <v>1530</v>
      </c>
      <c r="E139">
        <v>1565</v>
      </c>
      <c r="F139">
        <v>2.5047923322683698</v>
      </c>
      <c r="G139">
        <v>2.4669631312757101</v>
      </c>
      <c r="H139">
        <v>0.152925090166672</v>
      </c>
      <c r="I139">
        <v>0.247370794102036</v>
      </c>
      <c r="J139">
        <v>1.51</v>
      </c>
      <c r="L139">
        <v>2.6198882214423822</v>
      </c>
      <c r="M139">
        <v>2.314038041109038</v>
      </c>
      <c r="N139">
        <v>2.7728133116090543</v>
      </c>
      <c r="O139">
        <v>2.1611129509423659</v>
      </c>
    </row>
    <row r="140" spans="1:15" x14ac:dyDescent="0.2">
      <c r="A140" s="14">
        <v>43713</v>
      </c>
      <c r="B140">
        <v>3920</v>
      </c>
      <c r="C140">
        <v>3910</v>
      </c>
      <c r="D140">
        <v>1498</v>
      </c>
      <c r="E140">
        <v>1509</v>
      </c>
      <c r="F140">
        <v>2.5911199469847501</v>
      </c>
      <c r="G140">
        <v>2.47007003020811</v>
      </c>
      <c r="H140">
        <v>0.155998253076994</v>
      </c>
      <c r="I140">
        <v>0.77596969446124997</v>
      </c>
      <c r="J140">
        <v>4.67</v>
      </c>
      <c r="L140">
        <v>2.6260682832851039</v>
      </c>
      <c r="M140">
        <v>2.3140717771311161</v>
      </c>
      <c r="N140">
        <v>2.7820665363620982</v>
      </c>
      <c r="O140">
        <v>2.1580735240541218</v>
      </c>
    </row>
    <row r="141" spans="1:15" x14ac:dyDescent="0.2">
      <c r="A141" s="14">
        <v>43712</v>
      </c>
      <c r="B141">
        <v>3930</v>
      </c>
      <c r="C141">
        <v>3920</v>
      </c>
      <c r="D141">
        <v>1483</v>
      </c>
      <c r="E141">
        <v>1484</v>
      </c>
      <c r="F141">
        <v>2.64150943396226</v>
      </c>
      <c r="G141">
        <v>2.4713318777673998</v>
      </c>
      <c r="H141">
        <v>0.157349214273868</v>
      </c>
      <c r="I141">
        <v>1.08152784225956</v>
      </c>
      <c r="J141">
        <v>6.44</v>
      </c>
      <c r="L141">
        <v>2.6286810920412678</v>
      </c>
      <c r="M141">
        <v>2.3139826634935319</v>
      </c>
      <c r="N141">
        <v>2.7860303063151357</v>
      </c>
      <c r="O141">
        <v>2.1566334492196639</v>
      </c>
    </row>
    <row r="142" spans="1:15" x14ac:dyDescent="0.2">
      <c r="A142" s="14">
        <v>43711</v>
      </c>
      <c r="B142">
        <v>3760</v>
      </c>
      <c r="C142">
        <v>3860</v>
      </c>
      <c r="D142">
        <v>1480</v>
      </c>
      <c r="E142">
        <v>1493</v>
      </c>
      <c r="F142">
        <v>2.5853985264567898</v>
      </c>
      <c r="G142">
        <v>2.47258875899605</v>
      </c>
      <c r="H142">
        <v>0.15907062178710399</v>
      </c>
      <c r="I142">
        <v>0.70918040171946395</v>
      </c>
      <c r="J142">
        <v>4.3600000000000003</v>
      </c>
      <c r="L142">
        <v>2.6316593807831539</v>
      </c>
      <c r="M142">
        <v>2.3135181372089462</v>
      </c>
      <c r="N142">
        <v>2.7907300025702582</v>
      </c>
      <c r="O142">
        <v>2.1544475154218419</v>
      </c>
    </row>
    <row r="143" spans="1:15" x14ac:dyDescent="0.2">
      <c r="A143" s="14">
        <v>43710</v>
      </c>
      <c r="B143">
        <v>3780</v>
      </c>
      <c r="C143">
        <v>3785</v>
      </c>
      <c r="D143">
        <v>1478</v>
      </c>
      <c r="E143">
        <v>1490</v>
      </c>
      <c r="F143">
        <v>2.5402684563758302</v>
      </c>
      <c r="G143">
        <v>2.4751768200511601</v>
      </c>
      <c r="H143">
        <v>0.16242855749278401</v>
      </c>
      <c r="I143">
        <v>0.40074009970547197</v>
      </c>
      <c r="J143">
        <v>2.56</v>
      </c>
      <c r="L143">
        <v>2.6376053775439443</v>
      </c>
      <c r="M143">
        <v>2.312748262558376</v>
      </c>
      <c r="N143">
        <v>2.800033935036728</v>
      </c>
      <c r="O143">
        <v>2.1503197050655922</v>
      </c>
    </row>
    <row r="144" spans="1:15" x14ac:dyDescent="0.2">
      <c r="A144" s="14">
        <v>43707</v>
      </c>
      <c r="B144">
        <v>3715</v>
      </c>
      <c r="C144">
        <v>3730</v>
      </c>
      <c r="D144">
        <v>1470</v>
      </c>
      <c r="E144">
        <v>1483</v>
      </c>
      <c r="F144">
        <v>2.5151719487525201</v>
      </c>
      <c r="G144">
        <v>2.4790632880261798</v>
      </c>
      <c r="H144">
        <v>0.16735212061687599</v>
      </c>
      <c r="I144">
        <v>0.21576458423857001</v>
      </c>
      <c r="J144">
        <v>1.44</v>
      </c>
      <c r="L144">
        <v>2.6464154086430556</v>
      </c>
      <c r="M144">
        <v>2.311711167409304</v>
      </c>
      <c r="N144">
        <v>2.8137675292599318</v>
      </c>
      <c r="O144">
        <v>2.1443590467924278</v>
      </c>
    </row>
    <row r="145" spans="1:15" x14ac:dyDescent="0.2">
      <c r="A145" s="14">
        <v>43706</v>
      </c>
      <c r="B145">
        <v>3715</v>
      </c>
      <c r="C145">
        <v>3650</v>
      </c>
      <c r="D145">
        <v>1482</v>
      </c>
      <c r="E145">
        <v>1459</v>
      </c>
      <c r="F145">
        <v>2.5017135023988999</v>
      </c>
      <c r="G145">
        <v>2.4836605734352202</v>
      </c>
      <c r="H145">
        <v>0.172924053748861</v>
      </c>
      <c r="I145">
        <v>0.104398020820738</v>
      </c>
      <c r="J145">
        <v>0.72</v>
      </c>
      <c r="L145">
        <v>2.6565846271840812</v>
      </c>
      <c r="M145">
        <v>2.3107365196863592</v>
      </c>
      <c r="N145">
        <v>2.8295086809329422</v>
      </c>
      <c r="O145">
        <v>2.1378124659374982</v>
      </c>
    </row>
    <row r="146" spans="1:15" x14ac:dyDescent="0.2">
      <c r="A146" s="14">
        <v>43705</v>
      </c>
      <c r="B146">
        <v>3720</v>
      </c>
      <c r="C146">
        <v>3710</v>
      </c>
      <c r="D146">
        <v>1467</v>
      </c>
      <c r="E146">
        <v>1481</v>
      </c>
      <c r="F146">
        <v>2.5050641458473999</v>
      </c>
      <c r="G146">
        <v>2.4875378827428101</v>
      </c>
      <c r="H146">
        <v>0.17650836517422</v>
      </c>
      <c r="I146">
        <v>9.9294235076563306E-2</v>
      </c>
      <c r="J146">
        <v>0.7</v>
      </c>
      <c r="L146">
        <v>2.6640462479170299</v>
      </c>
      <c r="M146">
        <v>2.3110295175685902</v>
      </c>
      <c r="N146">
        <v>2.8405546130912502</v>
      </c>
      <c r="O146">
        <v>2.1345211523943699</v>
      </c>
    </row>
    <row r="147" spans="1:15" x14ac:dyDescent="0.2">
      <c r="A147" s="14">
        <v>43704</v>
      </c>
      <c r="B147">
        <v>3625</v>
      </c>
      <c r="C147">
        <v>3750</v>
      </c>
      <c r="D147">
        <v>1447</v>
      </c>
      <c r="E147">
        <v>1456</v>
      </c>
      <c r="F147">
        <v>2.5755494505494498</v>
      </c>
      <c r="G147">
        <v>2.4906961672497898</v>
      </c>
      <c r="H147">
        <v>0.17889673318127799</v>
      </c>
      <c r="I147">
        <v>0.47431432531344803</v>
      </c>
      <c r="J147">
        <v>3.29</v>
      </c>
      <c r="L147">
        <v>2.6695929004310677</v>
      </c>
      <c r="M147">
        <v>2.311799434068512</v>
      </c>
      <c r="N147">
        <v>2.848489633612346</v>
      </c>
      <c r="O147">
        <v>2.1329027008872337</v>
      </c>
    </row>
    <row r="148" spans="1:15" x14ac:dyDescent="0.2">
      <c r="A148" s="14">
        <v>43703</v>
      </c>
      <c r="B148">
        <v>3525</v>
      </c>
      <c r="C148">
        <v>3595</v>
      </c>
      <c r="D148">
        <v>1412</v>
      </c>
      <c r="E148">
        <v>1425</v>
      </c>
      <c r="F148">
        <v>2.5228070175438502</v>
      </c>
      <c r="G148">
        <v>2.4931804262713499</v>
      </c>
      <c r="H148">
        <v>0.18133485706175001</v>
      </c>
      <c r="I148">
        <v>0.16338056429171299</v>
      </c>
      <c r="J148">
        <v>1.17</v>
      </c>
      <c r="L148">
        <v>2.6745152833331001</v>
      </c>
      <c r="M148">
        <v>2.3118455692095998</v>
      </c>
      <c r="N148">
        <v>2.8558501403948497</v>
      </c>
      <c r="O148">
        <v>2.1305107121478501</v>
      </c>
    </row>
    <row r="149" spans="1:15" x14ac:dyDescent="0.2">
      <c r="A149" s="14">
        <v>43700</v>
      </c>
      <c r="B149">
        <v>3565</v>
      </c>
      <c r="C149">
        <v>3655</v>
      </c>
      <c r="D149">
        <v>1424</v>
      </c>
      <c r="E149">
        <v>1441</v>
      </c>
      <c r="F149">
        <v>2.5364330326162299</v>
      </c>
      <c r="G149">
        <v>2.4955790354067999</v>
      </c>
      <c r="H149">
        <v>0.18289396304588099</v>
      </c>
      <c r="I149">
        <v>0.223375318294049</v>
      </c>
      <c r="J149">
        <v>1.61</v>
      </c>
      <c r="L149">
        <v>2.6784729984526807</v>
      </c>
      <c r="M149">
        <v>2.3126850723609191</v>
      </c>
      <c r="N149">
        <v>2.861366961498562</v>
      </c>
      <c r="O149">
        <v>2.1297911093150379</v>
      </c>
    </row>
    <row r="150" spans="1:15" x14ac:dyDescent="0.2">
      <c r="A150" s="14">
        <v>43699</v>
      </c>
      <c r="B150">
        <v>3665</v>
      </c>
      <c r="C150">
        <v>3600</v>
      </c>
      <c r="D150">
        <v>1442</v>
      </c>
      <c r="E150">
        <v>1438</v>
      </c>
      <c r="F150">
        <v>2.5034770514603601</v>
      </c>
      <c r="G150">
        <v>2.49858907650811</v>
      </c>
      <c r="H150">
        <v>0.185382339639106</v>
      </c>
      <c r="I150">
        <v>2.6366993543000001E-2</v>
      </c>
      <c r="J150">
        <v>0.2</v>
      </c>
      <c r="L150">
        <v>2.6839714161472159</v>
      </c>
      <c r="M150">
        <v>2.3132067368690041</v>
      </c>
      <c r="N150">
        <v>2.8693537557863218</v>
      </c>
      <c r="O150">
        <v>2.1278243972298982</v>
      </c>
    </row>
    <row r="151" spans="1:15" x14ac:dyDescent="0.2">
      <c r="A151" s="14">
        <v>43698</v>
      </c>
      <c r="B151">
        <v>3725</v>
      </c>
      <c r="C151">
        <v>3650</v>
      </c>
      <c r="D151">
        <v>1438</v>
      </c>
      <c r="E151">
        <v>1436</v>
      </c>
      <c r="F151">
        <v>2.5417827298050102</v>
      </c>
      <c r="G151">
        <v>2.5019658767833701</v>
      </c>
      <c r="H151">
        <v>0.187732333410426</v>
      </c>
      <c r="I151">
        <v>0.21209374164968101</v>
      </c>
      <c r="J151">
        <v>1.57</v>
      </c>
      <c r="L151">
        <v>2.6896982101937961</v>
      </c>
      <c r="M151">
        <v>2.3142335433729442</v>
      </c>
      <c r="N151">
        <v>2.877430543604222</v>
      </c>
      <c r="O151">
        <v>2.1265012099625182</v>
      </c>
    </row>
    <row r="152" spans="1:15" x14ac:dyDescent="0.2">
      <c r="A152" s="14">
        <v>43697</v>
      </c>
      <c r="B152">
        <v>3540</v>
      </c>
      <c r="C152">
        <v>3615</v>
      </c>
      <c r="D152">
        <v>1423</v>
      </c>
      <c r="E152">
        <v>1440</v>
      </c>
      <c r="F152">
        <v>2.5104166666666599</v>
      </c>
      <c r="G152">
        <v>2.5036214789298601</v>
      </c>
      <c r="H152">
        <v>0.188621595022882</v>
      </c>
      <c r="I152">
        <v>3.60255024668545E-2</v>
      </c>
      <c r="J152">
        <v>0.27</v>
      </c>
      <c r="L152">
        <v>2.6922430739527421</v>
      </c>
      <c r="M152">
        <v>2.3149998839069781</v>
      </c>
      <c r="N152">
        <v>2.8808646689756241</v>
      </c>
      <c r="O152">
        <v>2.1263782888840961</v>
      </c>
    </row>
    <row r="153" spans="1:15" x14ac:dyDescent="0.2">
      <c r="A153" s="14">
        <v>43696</v>
      </c>
      <c r="B153">
        <v>3440</v>
      </c>
      <c r="C153">
        <v>3490</v>
      </c>
      <c r="D153">
        <v>1447</v>
      </c>
      <c r="E153">
        <v>1425</v>
      </c>
      <c r="F153">
        <v>2.4491228070175399</v>
      </c>
      <c r="G153">
        <v>2.5057266293116598</v>
      </c>
      <c r="H153">
        <v>0.18956439168449299</v>
      </c>
      <c r="I153">
        <v>-0.29859944576686298</v>
      </c>
      <c r="J153">
        <v>-2.31</v>
      </c>
      <c r="L153">
        <v>2.6952910209961529</v>
      </c>
      <c r="M153">
        <v>2.3161622376271667</v>
      </c>
      <c r="N153">
        <v>2.8848554126806456</v>
      </c>
      <c r="O153">
        <v>2.126597845942674</v>
      </c>
    </row>
    <row r="154" spans="1:15" x14ac:dyDescent="0.2">
      <c r="A154" s="14">
        <v>43693</v>
      </c>
      <c r="B154">
        <v>3475</v>
      </c>
      <c r="C154">
        <v>3340</v>
      </c>
      <c r="D154">
        <v>1406</v>
      </c>
      <c r="E154">
        <v>1430</v>
      </c>
      <c r="F154">
        <v>2.3356643356643301</v>
      </c>
      <c r="G154">
        <v>2.5103390319318799</v>
      </c>
      <c r="H154">
        <v>0.192319511347849</v>
      </c>
      <c r="I154">
        <v>-0.908252600286659</v>
      </c>
      <c r="J154">
        <v>-7.48</v>
      </c>
      <c r="L154">
        <v>2.7026585432797288</v>
      </c>
      <c r="M154">
        <v>2.318019520584031</v>
      </c>
      <c r="N154">
        <v>2.8949780546275781</v>
      </c>
      <c r="O154">
        <v>2.1257000092361817</v>
      </c>
    </row>
    <row r="155" spans="1:15" x14ac:dyDescent="0.2">
      <c r="A155" s="14">
        <v>43692</v>
      </c>
      <c r="B155">
        <v>3370</v>
      </c>
      <c r="C155">
        <v>3410</v>
      </c>
      <c r="D155">
        <v>1406</v>
      </c>
      <c r="E155">
        <v>1408</v>
      </c>
      <c r="F155">
        <v>2.421875</v>
      </c>
      <c r="G155">
        <v>2.5140059295692598</v>
      </c>
      <c r="H155">
        <v>0.19157447694281399</v>
      </c>
      <c r="I155">
        <v>-0.48091442576019</v>
      </c>
      <c r="J155">
        <v>-3.8</v>
      </c>
      <c r="L155">
        <v>2.7055804065120737</v>
      </c>
      <c r="M155">
        <v>2.322431452626446</v>
      </c>
      <c r="N155">
        <v>2.8971548834548879</v>
      </c>
      <c r="O155">
        <v>2.1308569756836317</v>
      </c>
    </row>
    <row r="156" spans="1:15" x14ac:dyDescent="0.2">
      <c r="A156" s="14">
        <v>43691</v>
      </c>
      <c r="B156">
        <v>3480</v>
      </c>
      <c r="C156">
        <v>3470</v>
      </c>
      <c r="D156">
        <v>1418</v>
      </c>
      <c r="E156">
        <v>1427</v>
      </c>
      <c r="F156">
        <v>2.43167484232655</v>
      </c>
      <c r="G156">
        <v>2.5170642035906101</v>
      </c>
      <c r="H156">
        <v>0.19190982757071001</v>
      </c>
      <c r="I156">
        <v>-0.44494522424909699</v>
      </c>
      <c r="J156">
        <v>-3.51</v>
      </c>
      <c r="L156">
        <v>2.7089740311613202</v>
      </c>
      <c r="M156">
        <v>2.3251543760199</v>
      </c>
      <c r="N156">
        <v>2.9008838587320303</v>
      </c>
      <c r="O156">
        <v>2.13324454844919</v>
      </c>
    </row>
    <row r="157" spans="1:15" x14ac:dyDescent="0.2">
      <c r="A157" s="14">
        <v>43690</v>
      </c>
      <c r="B157">
        <v>3480</v>
      </c>
      <c r="C157">
        <v>3465</v>
      </c>
      <c r="D157">
        <v>1416</v>
      </c>
      <c r="E157">
        <v>1394</v>
      </c>
      <c r="F157">
        <v>2.4856527977044398</v>
      </c>
      <c r="G157">
        <v>2.5203052104480301</v>
      </c>
      <c r="H157">
        <v>0.192492057474313</v>
      </c>
      <c r="I157">
        <v>-0.18001996133380799</v>
      </c>
      <c r="J157">
        <v>-1.39</v>
      </c>
      <c r="L157">
        <v>2.7127972679223431</v>
      </c>
      <c r="M157">
        <v>2.3278131529737172</v>
      </c>
      <c r="N157">
        <v>2.9052893253966561</v>
      </c>
      <c r="O157">
        <v>2.1353210954994042</v>
      </c>
    </row>
    <row r="158" spans="1:15" x14ac:dyDescent="0.2">
      <c r="A158" s="14">
        <v>43686</v>
      </c>
      <c r="B158">
        <v>3465</v>
      </c>
      <c r="C158">
        <v>3515</v>
      </c>
      <c r="D158">
        <v>1403</v>
      </c>
      <c r="E158">
        <v>1428</v>
      </c>
      <c r="F158">
        <v>2.4614845938375298</v>
      </c>
      <c r="G158">
        <v>2.5234362883657901</v>
      </c>
      <c r="H158">
        <v>0.193808316133804</v>
      </c>
      <c r="I158">
        <v>-0.31965446975706602</v>
      </c>
      <c r="J158">
        <v>-2.52</v>
      </c>
      <c r="L158">
        <v>2.7172446044995944</v>
      </c>
      <c r="M158">
        <v>2.3296279722319859</v>
      </c>
      <c r="N158">
        <v>2.9110529206333982</v>
      </c>
      <c r="O158">
        <v>2.1358196560981821</v>
      </c>
    </row>
    <row r="159" spans="1:15" x14ac:dyDescent="0.2">
      <c r="A159" s="14">
        <v>43685</v>
      </c>
      <c r="B159">
        <v>3425</v>
      </c>
      <c r="C159">
        <v>3430</v>
      </c>
      <c r="D159">
        <v>1362</v>
      </c>
      <c r="E159">
        <v>1376</v>
      </c>
      <c r="F159">
        <v>2.4927325581395299</v>
      </c>
      <c r="G159">
        <v>2.5278224809516399</v>
      </c>
      <c r="H159">
        <v>0.19606596337914101</v>
      </c>
      <c r="I159">
        <v>-0.17896998646448301</v>
      </c>
      <c r="J159">
        <v>-1.41</v>
      </c>
      <c r="L159">
        <v>2.7238884443307807</v>
      </c>
      <c r="M159">
        <v>2.331756517572499</v>
      </c>
      <c r="N159">
        <v>2.919954407709922</v>
      </c>
      <c r="O159">
        <v>2.1356905541933577</v>
      </c>
    </row>
    <row r="160" spans="1:15" x14ac:dyDescent="0.2">
      <c r="A160" s="14">
        <v>43684</v>
      </c>
      <c r="B160">
        <v>3390</v>
      </c>
      <c r="C160">
        <v>3405</v>
      </c>
      <c r="D160">
        <v>1371</v>
      </c>
      <c r="E160">
        <v>1362</v>
      </c>
      <c r="F160">
        <v>2.5</v>
      </c>
      <c r="G160">
        <v>2.5311574754145401</v>
      </c>
      <c r="H160">
        <v>0.19756228009472801</v>
      </c>
      <c r="I160">
        <v>-0.15770963667561899</v>
      </c>
      <c r="J160">
        <v>-1.25</v>
      </c>
      <c r="L160">
        <v>2.7287197555092679</v>
      </c>
      <c r="M160">
        <v>2.3335951953198122</v>
      </c>
      <c r="N160">
        <v>2.9262820356039962</v>
      </c>
      <c r="O160">
        <v>2.1360329152250839</v>
      </c>
    </row>
    <row r="161" spans="1:15" x14ac:dyDescent="0.2">
      <c r="A161" s="14">
        <v>43683</v>
      </c>
      <c r="B161">
        <v>3355</v>
      </c>
      <c r="C161">
        <v>3375</v>
      </c>
      <c r="D161">
        <v>1316</v>
      </c>
      <c r="E161">
        <v>1371</v>
      </c>
      <c r="F161">
        <v>2.4617067833698001</v>
      </c>
      <c r="G161">
        <v>2.5340146182716898</v>
      </c>
      <c r="H161">
        <v>0.198637593199843</v>
      </c>
      <c r="I161">
        <v>-0.364018883520903</v>
      </c>
      <c r="J161">
        <v>-2.94</v>
      </c>
      <c r="L161">
        <v>2.732652211471533</v>
      </c>
      <c r="M161">
        <v>2.3353770250718466</v>
      </c>
      <c r="N161">
        <v>2.9312898046713758</v>
      </c>
      <c r="O161">
        <v>2.1367394318720039</v>
      </c>
    </row>
    <row r="162" spans="1:15" x14ac:dyDescent="0.2">
      <c r="A162" s="14">
        <v>43682</v>
      </c>
      <c r="B162">
        <v>3470</v>
      </c>
      <c r="C162">
        <v>3455</v>
      </c>
      <c r="D162">
        <v>1344</v>
      </c>
      <c r="E162">
        <v>1346</v>
      </c>
      <c r="F162">
        <v>2.5668647845467998</v>
      </c>
      <c r="G162">
        <v>2.5377619094692698</v>
      </c>
      <c r="H162">
        <v>0.19988521346857899</v>
      </c>
      <c r="I162">
        <v>0.14559793879955499</v>
      </c>
      <c r="J162">
        <v>1.1299999999999999</v>
      </c>
      <c r="L162">
        <v>2.7376471229378487</v>
      </c>
      <c r="M162">
        <v>2.3378766960006909</v>
      </c>
      <c r="N162">
        <v>2.9375323364064276</v>
      </c>
      <c r="O162">
        <v>2.137991482532112</v>
      </c>
    </row>
    <row r="163" spans="1:15" x14ac:dyDescent="0.2">
      <c r="A163" s="14">
        <v>43679</v>
      </c>
      <c r="B163">
        <v>3465</v>
      </c>
      <c r="C163">
        <v>3470</v>
      </c>
      <c r="D163">
        <v>1371</v>
      </c>
      <c r="E163">
        <v>1351</v>
      </c>
      <c r="F163">
        <v>2.5684678016284201</v>
      </c>
      <c r="G163">
        <v>2.5395044786255001</v>
      </c>
      <c r="H163">
        <v>0.200699353775418</v>
      </c>
      <c r="I163">
        <v>0.144311989341668</v>
      </c>
      <c r="J163">
        <v>1.1299999999999999</v>
      </c>
      <c r="L163">
        <v>2.7402038324009181</v>
      </c>
      <c r="M163">
        <v>2.3388051248500821</v>
      </c>
      <c r="N163">
        <v>2.9409031861763362</v>
      </c>
      <c r="O163">
        <v>2.138105771074664</v>
      </c>
    </row>
    <row r="164" spans="1:15" x14ac:dyDescent="0.2">
      <c r="A164" s="14">
        <v>43678</v>
      </c>
      <c r="B164">
        <v>3430</v>
      </c>
      <c r="C164">
        <v>3510</v>
      </c>
      <c r="D164">
        <v>1246</v>
      </c>
      <c r="E164">
        <v>1251</v>
      </c>
      <c r="F164">
        <v>2.80575539568345</v>
      </c>
      <c r="G164">
        <v>2.5414446416508598</v>
      </c>
      <c r="H164">
        <v>0.20167094721958101</v>
      </c>
      <c r="I164">
        <v>1.31060401945154</v>
      </c>
      <c r="J164">
        <v>9.42</v>
      </c>
      <c r="L164">
        <v>2.7431155888704408</v>
      </c>
      <c r="M164">
        <v>2.3397736944312788</v>
      </c>
      <c r="N164">
        <v>2.9447865360900218</v>
      </c>
      <c r="O164">
        <v>2.1381027472116978</v>
      </c>
    </row>
    <row r="165" spans="1:15" x14ac:dyDescent="0.2">
      <c r="A165" s="14">
        <v>43677</v>
      </c>
      <c r="B165">
        <v>3535</v>
      </c>
      <c r="C165">
        <v>3475</v>
      </c>
      <c r="D165">
        <v>1273</v>
      </c>
      <c r="E165">
        <v>1246</v>
      </c>
      <c r="F165">
        <v>2.78892455858748</v>
      </c>
      <c r="G165">
        <v>2.5402491398653599</v>
      </c>
      <c r="H165">
        <v>0.20036208625913501</v>
      </c>
      <c r="I165">
        <v>1.24113011281231</v>
      </c>
      <c r="J165">
        <v>8.92</v>
      </c>
      <c r="L165">
        <v>2.740611226124495</v>
      </c>
      <c r="M165">
        <v>2.3398870536062248</v>
      </c>
      <c r="N165">
        <v>2.9409733123836301</v>
      </c>
      <c r="O165">
        <v>2.1395249673470897</v>
      </c>
    </row>
    <row r="166" spans="1:15" x14ac:dyDescent="0.2">
      <c r="A166" s="14">
        <v>43676</v>
      </c>
      <c r="B166">
        <v>3495</v>
      </c>
      <c r="C166">
        <v>3555</v>
      </c>
      <c r="D166">
        <v>1275</v>
      </c>
      <c r="E166">
        <v>1271</v>
      </c>
      <c r="F166">
        <v>2.7970102281667901</v>
      </c>
      <c r="G166">
        <v>2.5393928020377201</v>
      </c>
      <c r="H166">
        <v>0.19943252128365299</v>
      </c>
      <c r="I166">
        <v>1.29175234044531</v>
      </c>
      <c r="J166">
        <v>9.2100000000000009</v>
      </c>
      <c r="L166">
        <v>2.7388253233213731</v>
      </c>
      <c r="M166">
        <v>2.3399602807540671</v>
      </c>
      <c r="N166">
        <v>2.938257844605026</v>
      </c>
      <c r="O166">
        <v>2.1405277594704142</v>
      </c>
    </row>
    <row r="167" spans="1:15" x14ac:dyDescent="0.2">
      <c r="A167" s="14">
        <v>43675</v>
      </c>
      <c r="B167">
        <v>3530</v>
      </c>
      <c r="C167">
        <v>3500</v>
      </c>
      <c r="D167">
        <v>1255</v>
      </c>
      <c r="E167">
        <v>1266</v>
      </c>
      <c r="F167">
        <v>2.76461295418641</v>
      </c>
      <c r="G167">
        <v>2.5386418481405002</v>
      </c>
      <c r="H167">
        <v>0.19856521315475001</v>
      </c>
      <c r="I167">
        <v>1.13801960804585</v>
      </c>
      <c r="J167">
        <v>8.17</v>
      </c>
      <c r="L167">
        <v>2.7372070612952504</v>
      </c>
      <c r="M167">
        <v>2.34007663498575</v>
      </c>
      <c r="N167">
        <v>2.9357722744500001</v>
      </c>
      <c r="O167">
        <v>2.1415114218310003</v>
      </c>
    </row>
    <row r="168" spans="1:15" x14ac:dyDescent="0.2">
      <c r="A168" s="14">
        <v>43672</v>
      </c>
      <c r="B168">
        <v>3435</v>
      </c>
      <c r="C168">
        <v>3560</v>
      </c>
      <c r="D168">
        <v>1266</v>
      </c>
      <c r="E168">
        <v>1266</v>
      </c>
      <c r="F168">
        <v>2.8120063191153202</v>
      </c>
      <c r="G168">
        <v>2.5376633830203499</v>
      </c>
      <c r="H168">
        <v>0.197627886037617</v>
      </c>
      <c r="I168">
        <v>1.3881792777095601</v>
      </c>
      <c r="J168">
        <v>9.76</v>
      </c>
      <c r="L168">
        <v>2.7352912690579667</v>
      </c>
      <c r="M168">
        <v>2.3400354969827331</v>
      </c>
      <c r="N168">
        <v>2.932919155095584</v>
      </c>
      <c r="O168">
        <v>2.1424076109451158</v>
      </c>
    </row>
    <row r="169" spans="1:15" x14ac:dyDescent="0.2">
      <c r="A169" s="14">
        <v>43671</v>
      </c>
      <c r="B169">
        <v>3260</v>
      </c>
      <c r="C169">
        <v>3415</v>
      </c>
      <c r="D169">
        <v>1255</v>
      </c>
      <c r="E169">
        <v>1263</v>
      </c>
      <c r="F169">
        <v>2.7038796516231098</v>
      </c>
      <c r="G169">
        <v>2.5351236691358499</v>
      </c>
      <c r="H169">
        <v>0.19529615219298699</v>
      </c>
      <c r="I169">
        <v>0.86410295641924595</v>
      </c>
      <c r="J169">
        <v>6.24</v>
      </c>
      <c r="L169">
        <v>2.7304198213288369</v>
      </c>
      <c r="M169">
        <v>2.3398275169428628</v>
      </c>
      <c r="N169">
        <v>2.9257159735218239</v>
      </c>
      <c r="O169">
        <v>2.1445313647498758</v>
      </c>
    </row>
    <row r="170" spans="1:15" x14ac:dyDescent="0.2">
      <c r="A170" s="14">
        <v>43670</v>
      </c>
      <c r="B170">
        <v>3105</v>
      </c>
      <c r="C170">
        <v>3105</v>
      </c>
      <c r="D170">
        <v>1250</v>
      </c>
      <c r="E170">
        <v>1260</v>
      </c>
      <c r="F170">
        <v>2.46428571428571</v>
      </c>
      <c r="G170">
        <v>2.5340468606481799</v>
      </c>
      <c r="H170">
        <v>0.19458405776225901</v>
      </c>
      <c r="I170">
        <v>-0.35851419260515799</v>
      </c>
      <c r="J170">
        <v>-2.83</v>
      </c>
      <c r="L170">
        <v>2.7286309184104387</v>
      </c>
      <c r="M170">
        <v>2.339462802885921</v>
      </c>
      <c r="N170">
        <v>2.923214976172698</v>
      </c>
      <c r="O170">
        <v>2.1448787451236617</v>
      </c>
    </row>
    <row r="171" spans="1:15" x14ac:dyDescent="0.2">
      <c r="A171" s="14">
        <v>43669</v>
      </c>
      <c r="B171">
        <v>3100</v>
      </c>
      <c r="C171">
        <v>3105</v>
      </c>
      <c r="D171">
        <v>1235</v>
      </c>
      <c r="E171">
        <v>1251</v>
      </c>
      <c r="F171">
        <v>2.4820143884891999</v>
      </c>
      <c r="G171">
        <v>2.5370483036496201</v>
      </c>
      <c r="H171">
        <v>0.19521994819410499</v>
      </c>
      <c r="I171">
        <v>-0.281907231661084</v>
      </c>
      <c r="J171">
        <v>-2.2200000000000002</v>
      </c>
      <c r="L171">
        <v>2.7322682518437249</v>
      </c>
      <c r="M171">
        <v>2.3418283554555153</v>
      </c>
      <c r="N171">
        <v>2.9274882000378302</v>
      </c>
      <c r="O171">
        <v>2.14660840726141</v>
      </c>
    </row>
    <row r="172" spans="1:15" x14ac:dyDescent="0.2">
      <c r="A172" s="14">
        <v>43668</v>
      </c>
      <c r="B172">
        <v>3120</v>
      </c>
      <c r="C172">
        <v>3100</v>
      </c>
      <c r="D172">
        <v>1245</v>
      </c>
      <c r="E172">
        <v>1237</v>
      </c>
      <c r="F172">
        <v>2.50606305578011</v>
      </c>
      <c r="G172">
        <v>2.5399870737408201</v>
      </c>
      <c r="H172">
        <v>0.196026670326203</v>
      </c>
      <c r="I172">
        <v>-0.17305817572811599</v>
      </c>
      <c r="J172">
        <v>-1.35</v>
      </c>
      <c r="L172">
        <v>2.7360137440670229</v>
      </c>
      <c r="M172">
        <v>2.3439604034146173</v>
      </c>
      <c r="N172">
        <v>2.9320404143932262</v>
      </c>
      <c r="O172">
        <v>2.1479337330884141</v>
      </c>
    </row>
    <row r="173" spans="1:15" x14ac:dyDescent="0.2">
      <c r="A173" s="14">
        <v>43665</v>
      </c>
      <c r="B173">
        <v>3025</v>
      </c>
      <c r="C173">
        <v>3060</v>
      </c>
      <c r="D173">
        <v>1228</v>
      </c>
      <c r="E173">
        <v>1253</v>
      </c>
      <c r="F173">
        <v>2.44213886671987</v>
      </c>
      <c r="G173">
        <v>2.54179039210385</v>
      </c>
      <c r="H173">
        <v>0.196328165826686</v>
      </c>
      <c r="I173">
        <v>-0.50757630706922696</v>
      </c>
      <c r="J173">
        <v>-4.08</v>
      </c>
      <c r="L173">
        <v>2.738118557930536</v>
      </c>
      <c r="M173">
        <v>2.3454622262771641</v>
      </c>
      <c r="N173">
        <v>2.934446723757222</v>
      </c>
      <c r="O173">
        <v>2.1491340604504781</v>
      </c>
    </row>
    <row r="174" spans="1:15" x14ac:dyDescent="0.2">
      <c r="A174" s="14">
        <v>43664</v>
      </c>
      <c r="B174">
        <v>3020</v>
      </c>
      <c r="C174">
        <v>3000</v>
      </c>
      <c r="D174">
        <v>1255</v>
      </c>
      <c r="E174">
        <v>1230</v>
      </c>
      <c r="F174">
        <v>2.4390243902439002</v>
      </c>
      <c r="G174">
        <v>2.5437410122029198</v>
      </c>
      <c r="H174">
        <v>0.19605496206238299</v>
      </c>
      <c r="I174">
        <v>-0.53411870251821403</v>
      </c>
      <c r="J174">
        <v>-4.29</v>
      </c>
      <c r="L174">
        <v>2.7397959742653026</v>
      </c>
      <c r="M174">
        <v>2.347686050140537</v>
      </c>
      <c r="N174">
        <v>2.9358509363276859</v>
      </c>
      <c r="O174">
        <v>2.1516310880781537</v>
      </c>
    </row>
    <row r="175" spans="1:15" x14ac:dyDescent="0.2">
      <c r="A175" s="14">
        <v>43663</v>
      </c>
      <c r="B175">
        <v>2996</v>
      </c>
      <c r="C175">
        <v>3015</v>
      </c>
      <c r="D175">
        <v>1257</v>
      </c>
      <c r="E175">
        <v>1266</v>
      </c>
      <c r="F175">
        <v>2.3815165876777198</v>
      </c>
      <c r="G175">
        <v>2.5457050020527001</v>
      </c>
      <c r="H175">
        <v>0.195733646411761</v>
      </c>
      <c r="I175">
        <v>-0.83883592517138705</v>
      </c>
      <c r="J175">
        <v>-6.89</v>
      </c>
      <c r="L175">
        <v>2.7414386484644613</v>
      </c>
      <c r="M175">
        <v>2.349971355640939</v>
      </c>
      <c r="N175">
        <v>2.937172294876222</v>
      </c>
      <c r="O175">
        <v>2.1542377092291782</v>
      </c>
    </row>
    <row r="176" spans="1:15" x14ac:dyDescent="0.2">
      <c r="A176" s="14">
        <v>43662</v>
      </c>
      <c r="B176">
        <v>3015</v>
      </c>
      <c r="C176">
        <v>3005</v>
      </c>
      <c r="D176">
        <v>1286</v>
      </c>
      <c r="E176">
        <v>1264</v>
      </c>
      <c r="F176">
        <v>2.3773734177215098</v>
      </c>
      <c r="G176">
        <v>2.5489051512540302</v>
      </c>
      <c r="H176">
        <v>0.194983681765379</v>
      </c>
      <c r="I176">
        <v>-0.87972353367970602</v>
      </c>
      <c r="J176">
        <v>-7.22</v>
      </c>
      <c r="L176">
        <v>2.7438888330194091</v>
      </c>
      <c r="M176">
        <v>2.3539214694886512</v>
      </c>
      <c r="N176">
        <v>2.9388725147847881</v>
      </c>
      <c r="O176">
        <v>2.1589377877232723</v>
      </c>
    </row>
    <row r="177" spans="1:15" x14ac:dyDescent="0.2">
      <c r="A177" s="14">
        <v>43658</v>
      </c>
      <c r="B177">
        <v>3165</v>
      </c>
      <c r="C177">
        <v>3030</v>
      </c>
      <c r="D177">
        <v>1326</v>
      </c>
      <c r="E177">
        <v>1316</v>
      </c>
      <c r="F177">
        <v>2.3024316109422398</v>
      </c>
      <c r="G177">
        <v>2.5520751093499299</v>
      </c>
      <c r="H177">
        <v>0.194099815250697</v>
      </c>
      <c r="I177">
        <v>-1.28616041228711</v>
      </c>
      <c r="J177">
        <v>-10.84</v>
      </c>
      <c r="L177">
        <v>2.7461749246006271</v>
      </c>
      <c r="M177">
        <v>2.3579752940992327</v>
      </c>
      <c r="N177">
        <v>2.9402747398513238</v>
      </c>
      <c r="O177">
        <v>2.1638754788485359</v>
      </c>
    </row>
    <row r="178" spans="1:15" x14ac:dyDescent="0.2">
      <c r="A178" s="14">
        <v>43657</v>
      </c>
      <c r="B178">
        <v>3105</v>
      </c>
      <c r="C178">
        <v>3165</v>
      </c>
      <c r="D178">
        <v>1314</v>
      </c>
      <c r="E178">
        <v>1327</v>
      </c>
      <c r="F178">
        <v>2.3850791258477702</v>
      </c>
      <c r="G178">
        <v>2.5562966561246698</v>
      </c>
      <c r="H178">
        <v>0.192056665335928</v>
      </c>
      <c r="I178">
        <v>-0.89149486156818403</v>
      </c>
      <c r="J178">
        <v>-7.18</v>
      </c>
      <c r="L178">
        <v>2.748353321460598</v>
      </c>
      <c r="M178">
        <v>2.3642399907887417</v>
      </c>
      <c r="N178">
        <v>2.9404099867965257</v>
      </c>
      <c r="O178">
        <v>2.172183325452814</v>
      </c>
    </row>
    <row r="179" spans="1:15" x14ac:dyDescent="0.2">
      <c r="A179" s="14">
        <v>43656</v>
      </c>
      <c r="B179">
        <v>3160</v>
      </c>
      <c r="C179">
        <v>3150</v>
      </c>
      <c r="D179">
        <v>1308</v>
      </c>
      <c r="E179">
        <v>1312</v>
      </c>
      <c r="F179">
        <v>2.4009146341463401</v>
      </c>
      <c r="G179">
        <v>2.5591622677800401</v>
      </c>
      <c r="H179">
        <v>0.19108151357737599</v>
      </c>
      <c r="I179">
        <v>-0.82816820251749901</v>
      </c>
      <c r="J179">
        <v>-6.59</v>
      </c>
      <c r="L179">
        <v>2.7502437813574159</v>
      </c>
      <c r="M179">
        <v>2.3680807542026643</v>
      </c>
      <c r="N179">
        <v>2.9413252949347921</v>
      </c>
      <c r="O179">
        <v>2.176999240625288</v>
      </c>
    </row>
    <row r="180" spans="1:15" x14ac:dyDescent="0.2">
      <c r="A180" s="14">
        <v>43655</v>
      </c>
      <c r="B180">
        <v>3220</v>
      </c>
      <c r="C180">
        <v>3165</v>
      </c>
      <c r="D180">
        <v>1310</v>
      </c>
      <c r="E180">
        <v>1316</v>
      </c>
      <c r="F180">
        <v>2.40501519756838</v>
      </c>
      <c r="G180">
        <v>2.5620301443908802</v>
      </c>
      <c r="H180">
        <v>0.190297410543217</v>
      </c>
      <c r="I180">
        <v>-0.82510290799168096</v>
      </c>
      <c r="J180">
        <v>-6.53</v>
      </c>
      <c r="L180">
        <v>2.7523275549340971</v>
      </c>
      <c r="M180">
        <v>2.3717327338476633</v>
      </c>
      <c r="N180">
        <v>2.942624965477314</v>
      </c>
      <c r="O180">
        <v>2.1814353233044463</v>
      </c>
    </row>
    <row r="181" spans="1:15" x14ac:dyDescent="0.2">
      <c r="A181" s="14">
        <v>43654</v>
      </c>
      <c r="B181">
        <v>3245</v>
      </c>
      <c r="C181">
        <v>3220</v>
      </c>
      <c r="D181">
        <v>1324</v>
      </c>
      <c r="E181">
        <v>1308</v>
      </c>
      <c r="F181">
        <v>2.4617737003058102</v>
      </c>
      <c r="G181">
        <v>2.5648406592861499</v>
      </c>
      <c r="H181">
        <v>0.18951264949883501</v>
      </c>
      <c r="I181">
        <v>-0.54385266235740504</v>
      </c>
      <c r="J181">
        <v>-4.1900000000000004</v>
      </c>
      <c r="L181">
        <v>2.7543533087849847</v>
      </c>
      <c r="M181">
        <v>2.3753280097873151</v>
      </c>
      <c r="N181">
        <v>2.94386595828382</v>
      </c>
      <c r="O181">
        <v>2.1858153602884798</v>
      </c>
    </row>
    <row r="182" spans="1:15" x14ac:dyDescent="0.2">
      <c r="A182" s="14">
        <v>43651</v>
      </c>
      <c r="B182">
        <v>3195</v>
      </c>
      <c r="C182">
        <v>3265</v>
      </c>
      <c r="D182">
        <v>1339</v>
      </c>
      <c r="E182">
        <v>1333</v>
      </c>
      <c r="F182">
        <v>2.4493623405851399</v>
      </c>
      <c r="G182">
        <v>2.5675082863491099</v>
      </c>
      <c r="H182">
        <v>0.189451200124999</v>
      </c>
      <c r="I182">
        <v>-0.62362204982610803</v>
      </c>
      <c r="J182">
        <v>-4.82</v>
      </c>
      <c r="L182">
        <v>2.7569594864741087</v>
      </c>
      <c r="M182">
        <v>2.378057086224111</v>
      </c>
      <c r="N182">
        <v>2.946410686599108</v>
      </c>
      <c r="O182">
        <v>2.1886058860991118</v>
      </c>
    </row>
    <row r="183" spans="1:15" x14ac:dyDescent="0.2">
      <c r="A183" s="14">
        <v>43650</v>
      </c>
      <c r="B183">
        <v>3130</v>
      </c>
      <c r="C183">
        <v>3170</v>
      </c>
      <c r="D183">
        <v>1342</v>
      </c>
      <c r="E183">
        <v>1340</v>
      </c>
      <c r="F183">
        <v>2.3656716417910402</v>
      </c>
      <c r="G183">
        <v>2.5703420554594198</v>
      </c>
      <c r="H183">
        <v>0.18925220968589501</v>
      </c>
      <c r="I183">
        <v>-1.0814690830192699</v>
      </c>
      <c r="J183">
        <v>-8.65</v>
      </c>
      <c r="L183">
        <v>2.7595942651453149</v>
      </c>
      <c r="M183">
        <v>2.3810898457735248</v>
      </c>
      <c r="N183">
        <v>2.94884647483121</v>
      </c>
      <c r="O183">
        <v>2.1918376360876297</v>
      </c>
    </row>
    <row r="184" spans="1:15" x14ac:dyDescent="0.2">
      <c r="A184" s="14">
        <v>43649</v>
      </c>
      <c r="B184">
        <v>3130</v>
      </c>
      <c r="C184">
        <v>3100</v>
      </c>
      <c r="D184">
        <v>1344</v>
      </c>
      <c r="E184">
        <v>1334</v>
      </c>
      <c r="F184">
        <v>2.3238380809595198</v>
      </c>
      <c r="G184">
        <v>2.57385917062334</v>
      </c>
      <c r="H184">
        <v>0.18786188376464599</v>
      </c>
      <c r="I184">
        <v>-1.3308771564169599</v>
      </c>
      <c r="J184">
        <v>-10.76</v>
      </c>
      <c r="L184">
        <v>2.7617210543879862</v>
      </c>
      <c r="M184">
        <v>2.3859972868586938</v>
      </c>
      <c r="N184">
        <v>2.949582938152632</v>
      </c>
      <c r="O184">
        <v>2.1981354030940481</v>
      </c>
    </row>
    <row r="185" spans="1:15" x14ac:dyDescent="0.2">
      <c r="A185" s="14">
        <v>43648</v>
      </c>
      <c r="B185">
        <v>3120</v>
      </c>
      <c r="C185">
        <v>3130</v>
      </c>
      <c r="D185">
        <v>1361</v>
      </c>
      <c r="E185">
        <v>1348</v>
      </c>
      <c r="F185">
        <v>2.3219584569732898</v>
      </c>
      <c r="G185">
        <v>2.5785155127744099</v>
      </c>
      <c r="H185">
        <v>0.18592512616519399</v>
      </c>
      <c r="I185">
        <v>-1.37989448275627</v>
      </c>
      <c r="J185">
        <v>-11.05</v>
      </c>
      <c r="L185">
        <v>2.7644406389396039</v>
      </c>
      <c r="M185">
        <v>2.392590386609216</v>
      </c>
      <c r="N185">
        <v>2.9503657651047979</v>
      </c>
      <c r="O185">
        <v>2.206665260444022</v>
      </c>
    </row>
    <row r="186" spans="1:15" x14ac:dyDescent="0.2">
      <c r="A186" s="14">
        <v>43647</v>
      </c>
      <c r="B186">
        <v>3060</v>
      </c>
      <c r="C186">
        <v>3095</v>
      </c>
      <c r="D186">
        <v>1367</v>
      </c>
      <c r="E186">
        <v>1365</v>
      </c>
      <c r="F186">
        <v>2.2673992673992598</v>
      </c>
      <c r="G186">
        <v>2.5830692365270198</v>
      </c>
      <c r="H186">
        <v>0.18375545222620801</v>
      </c>
      <c r="I186">
        <v>-1.71788083185232</v>
      </c>
      <c r="J186">
        <v>-13.92</v>
      </c>
      <c r="L186">
        <v>2.766824688753228</v>
      </c>
      <c r="M186">
        <v>2.3993137843008117</v>
      </c>
      <c r="N186">
        <v>2.9505801409794357</v>
      </c>
      <c r="O186">
        <v>2.215558332074604</v>
      </c>
    </row>
    <row r="187" spans="1:15" x14ac:dyDescent="0.2">
      <c r="A187" s="14">
        <v>43644</v>
      </c>
      <c r="B187">
        <v>3080</v>
      </c>
      <c r="C187">
        <v>3015</v>
      </c>
      <c r="D187">
        <v>1344</v>
      </c>
      <c r="E187">
        <v>1338</v>
      </c>
      <c r="F187">
        <v>2.2533632286995502</v>
      </c>
      <c r="G187">
        <v>2.5886462648626698</v>
      </c>
      <c r="H187">
        <v>0.18040705538301799</v>
      </c>
      <c r="I187">
        <v>-1.85848073098523</v>
      </c>
      <c r="J187">
        <v>-14.88</v>
      </c>
      <c r="L187">
        <v>2.7690533202456877</v>
      </c>
      <c r="M187">
        <v>2.4082392094796519</v>
      </c>
      <c r="N187">
        <v>2.9494603756287057</v>
      </c>
      <c r="O187">
        <v>2.2278321540966339</v>
      </c>
    </row>
    <row r="188" spans="1:15" x14ac:dyDescent="0.2">
      <c r="A188" s="14">
        <v>43643</v>
      </c>
      <c r="B188">
        <v>3075</v>
      </c>
      <c r="C188">
        <v>3075</v>
      </c>
      <c r="D188">
        <v>1352</v>
      </c>
      <c r="E188">
        <v>1348</v>
      </c>
      <c r="F188">
        <v>2.2811572700296701</v>
      </c>
      <c r="G188">
        <v>2.59338961180051</v>
      </c>
      <c r="H188">
        <v>0.176155979969356</v>
      </c>
      <c r="I188">
        <v>-1.77247653940078</v>
      </c>
      <c r="J188">
        <v>-13.69</v>
      </c>
      <c r="L188">
        <v>2.7695455917698659</v>
      </c>
      <c r="M188">
        <v>2.417233631831154</v>
      </c>
      <c r="N188">
        <v>2.9457015717392219</v>
      </c>
      <c r="O188">
        <v>2.2410776518617981</v>
      </c>
    </row>
    <row r="189" spans="1:15" x14ac:dyDescent="0.2">
      <c r="A189" s="14">
        <v>43642</v>
      </c>
      <c r="B189">
        <v>3035</v>
      </c>
      <c r="C189">
        <v>3015</v>
      </c>
      <c r="D189">
        <v>1350</v>
      </c>
      <c r="E189">
        <v>1348</v>
      </c>
      <c r="F189">
        <v>2.2366468842729899</v>
      </c>
      <c r="G189">
        <v>2.5974748300418802</v>
      </c>
      <c r="H189">
        <v>0.17237993317251399</v>
      </c>
      <c r="I189">
        <v>-2.0932131665683702</v>
      </c>
      <c r="J189">
        <v>-16.13</v>
      </c>
      <c r="L189">
        <v>2.7698547632143944</v>
      </c>
      <c r="M189">
        <v>2.425094896869366</v>
      </c>
      <c r="N189">
        <v>2.9422346963869082</v>
      </c>
      <c r="O189">
        <v>2.2527149636968522</v>
      </c>
    </row>
    <row r="190" spans="1:15" x14ac:dyDescent="0.2">
      <c r="A190" s="14">
        <v>43641</v>
      </c>
      <c r="B190">
        <v>3055</v>
      </c>
      <c r="C190">
        <v>3035</v>
      </c>
      <c r="D190">
        <v>1343</v>
      </c>
      <c r="E190">
        <v>1348</v>
      </c>
      <c r="F190">
        <v>2.25148367952522</v>
      </c>
      <c r="G190">
        <v>2.6021606657339502</v>
      </c>
      <c r="H190">
        <v>0.167206765952959</v>
      </c>
      <c r="I190">
        <v>-2.0972655275647698</v>
      </c>
      <c r="J190">
        <v>-15.58</v>
      </c>
      <c r="L190">
        <v>2.7693674316869092</v>
      </c>
      <c r="M190">
        <v>2.4349538997809912</v>
      </c>
      <c r="N190">
        <v>2.9365741976398683</v>
      </c>
      <c r="O190">
        <v>2.2677471338280322</v>
      </c>
    </row>
    <row r="191" spans="1:15" x14ac:dyDescent="0.2">
      <c r="A191" s="14">
        <v>43640</v>
      </c>
      <c r="B191">
        <v>3030</v>
      </c>
      <c r="C191">
        <v>3000</v>
      </c>
      <c r="D191">
        <v>1353</v>
      </c>
      <c r="E191">
        <v>1346</v>
      </c>
      <c r="F191">
        <v>2.2288261515601699</v>
      </c>
      <c r="G191">
        <v>2.6072695876448502</v>
      </c>
      <c r="H191">
        <v>0.162192540063503</v>
      </c>
      <c r="I191">
        <v>-2.3332974250017902</v>
      </c>
      <c r="J191">
        <v>-16.98</v>
      </c>
      <c r="L191">
        <v>2.7694621277083531</v>
      </c>
      <c r="M191">
        <v>2.4450770475813473</v>
      </c>
      <c r="N191">
        <v>2.931654667771856</v>
      </c>
      <c r="O191">
        <v>2.2828845075178443</v>
      </c>
    </row>
    <row r="192" spans="1:15" x14ac:dyDescent="0.2">
      <c r="A192" s="14">
        <v>43637</v>
      </c>
      <c r="B192">
        <v>3050</v>
      </c>
      <c r="C192">
        <v>3010</v>
      </c>
      <c r="D192">
        <v>1363</v>
      </c>
      <c r="E192">
        <v>1359</v>
      </c>
      <c r="F192">
        <v>2.2148638704930002</v>
      </c>
      <c r="G192">
        <v>2.6138192782249701</v>
      </c>
      <c r="H192">
        <v>0.15659990514314201</v>
      </c>
      <c r="I192">
        <v>-2.5476095107930901</v>
      </c>
      <c r="J192">
        <v>-18.010000000000002</v>
      </c>
      <c r="L192">
        <v>2.7704191833681122</v>
      </c>
      <c r="M192">
        <v>2.4572193730818279</v>
      </c>
      <c r="N192">
        <v>2.9270190885112539</v>
      </c>
      <c r="O192">
        <v>2.3006194679386862</v>
      </c>
    </row>
    <row r="193" spans="1:15" x14ac:dyDescent="0.2">
      <c r="A193" s="14">
        <v>43636</v>
      </c>
      <c r="B193">
        <v>3000</v>
      </c>
      <c r="C193">
        <v>3005</v>
      </c>
      <c r="D193">
        <v>1342</v>
      </c>
      <c r="E193">
        <v>1348</v>
      </c>
      <c r="F193">
        <v>2.2292284866468801</v>
      </c>
      <c r="G193">
        <v>2.6207501676005802</v>
      </c>
      <c r="H193">
        <v>0.15016009301739</v>
      </c>
      <c r="I193">
        <v>-2.6073617369719901</v>
      </c>
      <c r="J193">
        <v>-17.559999999999999</v>
      </c>
      <c r="L193">
        <v>2.7709102606179701</v>
      </c>
      <c r="M193">
        <v>2.4705900745831904</v>
      </c>
      <c r="N193">
        <v>2.9210703536353604</v>
      </c>
      <c r="O193">
        <v>2.3204299815658</v>
      </c>
    </row>
    <row r="194" spans="1:15" x14ac:dyDescent="0.2">
      <c r="A194" s="14">
        <v>43635</v>
      </c>
      <c r="B194">
        <v>2975</v>
      </c>
      <c r="C194">
        <v>2960</v>
      </c>
      <c r="D194">
        <v>1335</v>
      </c>
      <c r="E194">
        <v>1332</v>
      </c>
      <c r="F194">
        <v>2.2222222222222201</v>
      </c>
      <c r="G194">
        <v>2.6266890443547299</v>
      </c>
      <c r="H194">
        <v>0.14320493895442599</v>
      </c>
      <c r="I194">
        <v>-2.8243915683748102</v>
      </c>
      <c r="J194">
        <v>-18.2</v>
      </c>
      <c r="L194">
        <v>2.769893983309156</v>
      </c>
      <c r="M194">
        <v>2.4834841054003038</v>
      </c>
      <c r="N194">
        <v>2.9130989222635817</v>
      </c>
      <c r="O194">
        <v>2.3402791664458782</v>
      </c>
    </row>
    <row r="195" spans="1:15" x14ac:dyDescent="0.2">
      <c r="A195" s="14">
        <v>43634</v>
      </c>
      <c r="B195">
        <v>2935</v>
      </c>
      <c r="C195">
        <v>2925</v>
      </c>
      <c r="D195">
        <v>1324</v>
      </c>
      <c r="E195">
        <v>1324</v>
      </c>
      <c r="F195">
        <v>2.2092145015105702</v>
      </c>
      <c r="G195">
        <v>2.6322337703672898</v>
      </c>
      <c r="H195">
        <v>0.13526786065497001</v>
      </c>
      <c r="I195">
        <v>-3.1272710813082498</v>
      </c>
      <c r="J195">
        <v>-19.149999999999999</v>
      </c>
      <c r="L195">
        <v>2.76750163102226</v>
      </c>
      <c r="M195">
        <v>2.4969659097123196</v>
      </c>
      <c r="N195">
        <v>2.9027694916772298</v>
      </c>
      <c r="O195">
        <v>2.3616980490573498</v>
      </c>
    </row>
    <row r="196" spans="1:15" x14ac:dyDescent="0.2">
      <c r="A196" s="14">
        <v>43633</v>
      </c>
      <c r="B196">
        <v>3005</v>
      </c>
      <c r="C196">
        <v>2940</v>
      </c>
      <c r="D196">
        <v>1320</v>
      </c>
      <c r="E196">
        <v>1324</v>
      </c>
      <c r="F196">
        <v>2.22054380664652</v>
      </c>
      <c r="G196">
        <v>2.6377688510103301</v>
      </c>
      <c r="H196">
        <v>0.126022415880889</v>
      </c>
      <c r="I196">
        <v>-3.3107208860219601</v>
      </c>
      <c r="J196">
        <v>-18.79</v>
      </c>
      <c r="L196">
        <v>2.7637912668912192</v>
      </c>
      <c r="M196">
        <v>2.511746435129441</v>
      </c>
      <c r="N196">
        <v>2.8898136827721079</v>
      </c>
      <c r="O196">
        <v>2.3857240192485523</v>
      </c>
    </row>
    <row r="197" spans="1:15" x14ac:dyDescent="0.2">
      <c r="A197" s="14">
        <v>43630</v>
      </c>
      <c r="B197">
        <v>3020</v>
      </c>
      <c r="C197">
        <v>3010</v>
      </c>
      <c r="D197">
        <v>1310</v>
      </c>
      <c r="E197">
        <v>1313</v>
      </c>
      <c r="F197">
        <v>2.2924600152322898</v>
      </c>
      <c r="G197">
        <v>2.64322170954466</v>
      </c>
      <c r="H197">
        <v>0.116326275256822</v>
      </c>
      <c r="I197">
        <v>-3.0153264474252999</v>
      </c>
      <c r="J197">
        <v>-15.3</v>
      </c>
      <c r="L197">
        <v>2.7595479848014821</v>
      </c>
      <c r="M197">
        <v>2.5268954342878378</v>
      </c>
      <c r="N197">
        <v>2.8758742600583038</v>
      </c>
      <c r="O197">
        <v>2.4105691590310161</v>
      </c>
    </row>
    <row r="198" spans="1:15" x14ac:dyDescent="0.2">
      <c r="A198" s="14">
        <v>43629</v>
      </c>
      <c r="B198">
        <v>3100</v>
      </c>
      <c r="C198">
        <v>3040</v>
      </c>
      <c r="D198">
        <v>1300</v>
      </c>
      <c r="E198">
        <v>1305</v>
      </c>
      <c r="F198">
        <v>2.3295019157088102</v>
      </c>
      <c r="G198">
        <v>2.64830219420607</v>
      </c>
      <c r="H198">
        <v>0.108985143505041</v>
      </c>
      <c r="I198">
        <v>-2.92517189264897</v>
      </c>
      <c r="J198">
        <v>-13.69</v>
      </c>
      <c r="L198">
        <v>2.7572873377111109</v>
      </c>
      <c r="M198">
        <v>2.5393170507010292</v>
      </c>
      <c r="N198">
        <v>2.8662724812161522</v>
      </c>
      <c r="O198">
        <v>2.4303319071959879</v>
      </c>
    </row>
    <row r="199" spans="1:15" x14ac:dyDescent="0.2">
      <c r="A199" s="14">
        <v>43628</v>
      </c>
      <c r="B199">
        <v>3085</v>
      </c>
      <c r="C199">
        <v>3145</v>
      </c>
      <c r="D199">
        <v>1291</v>
      </c>
      <c r="E199">
        <v>1299</v>
      </c>
      <c r="F199">
        <v>2.42109314857582</v>
      </c>
      <c r="G199">
        <v>2.6527337753779099</v>
      </c>
      <c r="H199">
        <v>0.102496157712354</v>
      </c>
      <c r="I199">
        <v>-2.2599932716713802</v>
      </c>
      <c r="J199">
        <v>-9.57</v>
      </c>
      <c r="L199">
        <v>2.7552299330902641</v>
      </c>
      <c r="M199">
        <v>2.5502376176655557</v>
      </c>
      <c r="N199">
        <v>2.8577260908026179</v>
      </c>
      <c r="O199">
        <v>2.4477414599532019</v>
      </c>
    </row>
    <row r="200" spans="1:15" x14ac:dyDescent="0.2">
      <c r="A200" s="14">
        <v>43627</v>
      </c>
      <c r="B200">
        <v>3070</v>
      </c>
      <c r="C200">
        <v>3100</v>
      </c>
      <c r="D200">
        <v>1281</v>
      </c>
      <c r="E200">
        <v>1290</v>
      </c>
      <c r="F200">
        <v>2.4031007751937898</v>
      </c>
      <c r="G200">
        <v>2.6558895318787901</v>
      </c>
      <c r="H200">
        <v>9.8895958718591206E-2</v>
      </c>
      <c r="I200">
        <v>-2.5561080549743198</v>
      </c>
      <c r="J200">
        <v>-10.52</v>
      </c>
      <c r="L200">
        <v>2.7547854905973814</v>
      </c>
      <c r="M200">
        <v>2.5569935731601987</v>
      </c>
      <c r="N200">
        <v>2.8536814493159723</v>
      </c>
      <c r="O200">
        <v>2.4580976144416078</v>
      </c>
    </row>
    <row r="201" spans="1:15" x14ac:dyDescent="0.2">
      <c r="A201" s="14">
        <v>43626</v>
      </c>
      <c r="B201">
        <v>3080</v>
      </c>
      <c r="C201">
        <v>3045</v>
      </c>
      <c r="D201">
        <v>1290</v>
      </c>
      <c r="E201">
        <v>1283</v>
      </c>
      <c r="F201">
        <v>2.3733437256430201</v>
      </c>
      <c r="G201">
        <v>2.65968152154288</v>
      </c>
      <c r="H201">
        <v>9.4484526146366404E-2</v>
      </c>
      <c r="I201">
        <v>-3.03052581812485</v>
      </c>
      <c r="J201">
        <v>-12.06</v>
      </c>
      <c r="L201">
        <v>2.7541660476892464</v>
      </c>
      <c r="M201">
        <v>2.5651969953965135</v>
      </c>
      <c r="N201">
        <v>2.8486505738356129</v>
      </c>
      <c r="O201">
        <v>2.470712469250147</v>
      </c>
    </row>
    <row r="202" spans="1:15" x14ac:dyDescent="0.2">
      <c r="A202" s="14">
        <v>43623</v>
      </c>
      <c r="B202">
        <v>3065</v>
      </c>
      <c r="C202">
        <v>3030</v>
      </c>
      <c r="D202">
        <v>1274</v>
      </c>
      <c r="E202">
        <v>1278</v>
      </c>
      <c r="F202">
        <v>2.3708920187793399</v>
      </c>
      <c r="G202">
        <v>2.66421366644331</v>
      </c>
      <c r="H202">
        <v>8.8610732338791395E-2</v>
      </c>
      <c r="I202">
        <v>-3.31022710141362</v>
      </c>
      <c r="J202">
        <v>-12.37</v>
      </c>
      <c r="L202">
        <v>2.7528243987821015</v>
      </c>
      <c r="M202">
        <v>2.5756029341045186</v>
      </c>
      <c r="N202">
        <v>2.841435131120893</v>
      </c>
      <c r="O202">
        <v>2.4869922017657271</v>
      </c>
    </row>
    <row r="203" spans="1:15" x14ac:dyDescent="0.2">
      <c r="A203" s="14">
        <v>43622</v>
      </c>
      <c r="B203">
        <v>3025</v>
      </c>
      <c r="C203">
        <v>3060</v>
      </c>
      <c r="D203">
        <v>1274</v>
      </c>
      <c r="E203">
        <v>1277</v>
      </c>
      <c r="F203">
        <v>2.3962411902897398</v>
      </c>
      <c r="G203">
        <v>2.6691679589670598</v>
      </c>
      <c r="H203">
        <v>8.2230106772827105E-2</v>
      </c>
      <c r="I203">
        <v>-3.3190613436915899</v>
      </c>
      <c r="J203">
        <v>-11.39</v>
      </c>
      <c r="L203">
        <v>2.7513980657398869</v>
      </c>
      <c r="M203">
        <v>2.5869378521942328</v>
      </c>
      <c r="N203">
        <v>2.8336281725127139</v>
      </c>
      <c r="O203">
        <v>2.5047077454214057</v>
      </c>
    </row>
    <row r="204" spans="1:15" x14ac:dyDescent="0.2">
      <c r="A204" s="14">
        <v>43621</v>
      </c>
      <c r="B204">
        <v>3065</v>
      </c>
      <c r="C204">
        <v>3050</v>
      </c>
      <c r="D204">
        <v>1245</v>
      </c>
      <c r="E204">
        <v>1269</v>
      </c>
      <c r="F204">
        <v>2.4034672970843101</v>
      </c>
      <c r="G204">
        <v>2.6733007849052099</v>
      </c>
      <c r="H204">
        <v>7.5959274085879297E-2</v>
      </c>
      <c r="I204">
        <v>-3.5523442142933401</v>
      </c>
      <c r="J204">
        <v>-11.23</v>
      </c>
      <c r="L204">
        <v>2.7492600589910894</v>
      </c>
      <c r="M204">
        <v>2.5973415108193305</v>
      </c>
      <c r="N204">
        <v>2.8252193330769684</v>
      </c>
      <c r="O204">
        <v>2.5213822367334515</v>
      </c>
    </row>
    <row r="205" spans="1:15" x14ac:dyDescent="0.2">
      <c r="A205" s="14">
        <v>43620</v>
      </c>
      <c r="B205">
        <v>3095</v>
      </c>
      <c r="C205">
        <v>3005</v>
      </c>
      <c r="D205">
        <v>1244</v>
      </c>
      <c r="E205">
        <v>1235</v>
      </c>
      <c r="F205">
        <v>2.4331983805667998</v>
      </c>
      <c r="G205">
        <v>2.6772646206237898</v>
      </c>
      <c r="H205">
        <v>6.92340061830517E-2</v>
      </c>
      <c r="I205">
        <v>-3.5252364193933099</v>
      </c>
      <c r="J205">
        <v>-10.029999999999999</v>
      </c>
      <c r="L205">
        <v>2.7464986268068414</v>
      </c>
      <c r="M205">
        <v>2.6080306144407381</v>
      </c>
      <c r="N205">
        <v>2.8157326329898931</v>
      </c>
      <c r="O205">
        <v>2.5387966082576865</v>
      </c>
    </row>
    <row r="206" spans="1:15" x14ac:dyDescent="0.2">
      <c r="A206" s="14">
        <v>43619</v>
      </c>
      <c r="B206">
        <v>3145</v>
      </c>
      <c r="C206">
        <v>3085</v>
      </c>
      <c r="D206">
        <v>1200</v>
      </c>
      <c r="E206">
        <v>1215</v>
      </c>
      <c r="F206">
        <v>2.5390946502057599</v>
      </c>
      <c r="G206">
        <v>2.68089411983815</v>
      </c>
      <c r="H206">
        <v>6.3217819762770702E-2</v>
      </c>
      <c r="I206">
        <v>-2.2430300533061902</v>
      </c>
      <c r="J206">
        <v>-5.58</v>
      </c>
      <c r="L206">
        <v>2.7441119396009208</v>
      </c>
      <c r="M206">
        <v>2.6176763000753791</v>
      </c>
      <c r="N206">
        <v>2.8073297593636912</v>
      </c>
      <c r="O206">
        <v>2.5544584803126087</v>
      </c>
    </row>
    <row r="207" spans="1:15" x14ac:dyDescent="0.2">
      <c r="A207" s="14">
        <v>43616</v>
      </c>
      <c r="B207">
        <v>3195</v>
      </c>
      <c r="C207">
        <v>3170</v>
      </c>
      <c r="D207">
        <v>1221</v>
      </c>
      <c r="E207">
        <v>1211</v>
      </c>
      <c r="F207">
        <v>2.6176713459950398</v>
      </c>
      <c r="G207">
        <v>2.6829403655821902</v>
      </c>
      <c r="H207">
        <v>6.1041187855444302E-2</v>
      </c>
      <c r="I207">
        <v>-1.06926195050004</v>
      </c>
      <c r="J207">
        <v>-2.4900000000000002</v>
      </c>
      <c r="L207">
        <v>2.7439815534376346</v>
      </c>
      <c r="M207">
        <v>2.6218991777267457</v>
      </c>
      <c r="N207">
        <v>2.8050227412930786</v>
      </c>
      <c r="O207">
        <v>2.5608579898713018</v>
      </c>
    </row>
    <row r="208" spans="1:15" x14ac:dyDescent="0.2">
      <c r="A208" s="14">
        <v>43615</v>
      </c>
      <c r="B208">
        <v>3250</v>
      </c>
      <c r="C208">
        <v>3185</v>
      </c>
      <c r="D208">
        <v>1225</v>
      </c>
      <c r="E208">
        <v>1239</v>
      </c>
      <c r="F208">
        <v>2.5706214689265501</v>
      </c>
      <c r="G208">
        <v>2.6832723868928898</v>
      </c>
      <c r="H208">
        <v>6.07523071750979E-2</v>
      </c>
      <c r="I208">
        <v>-1.8542656765554499</v>
      </c>
      <c r="J208">
        <v>-4.38</v>
      </c>
      <c r="L208">
        <v>2.7440246940679875</v>
      </c>
      <c r="M208">
        <v>2.6225200797177921</v>
      </c>
      <c r="N208">
        <v>2.8047770012430857</v>
      </c>
      <c r="O208">
        <v>2.5617677725426939</v>
      </c>
    </row>
    <row r="209" spans="1:15" x14ac:dyDescent="0.2">
      <c r="A209" s="14">
        <v>43614</v>
      </c>
      <c r="B209">
        <v>3315</v>
      </c>
      <c r="C209">
        <v>3275</v>
      </c>
      <c r="D209">
        <v>1252</v>
      </c>
      <c r="E209">
        <v>1238</v>
      </c>
      <c r="F209">
        <v>2.6453957996768902</v>
      </c>
      <c r="G209">
        <v>2.6842863228627598</v>
      </c>
      <c r="H209">
        <v>5.9485108109016901E-2</v>
      </c>
      <c r="I209">
        <v>-0.65378587048354797</v>
      </c>
      <c r="J209">
        <v>-1.47</v>
      </c>
      <c r="L209">
        <v>2.7437714309717767</v>
      </c>
      <c r="M209">
        <v>2.624801214753743</v>
      </c>
      <c r="N209">
        <v>2.8032565390807935</v>
      </c>
      <c r="O209">
        <v>2.5653161066447261</v>
      </c>
    </row>
    <row r="210" spans="1:15" x14ac:dyDescent="0.2">
      <c r="A210" s="14">
        <v>43613</v>
      </c>
      <c r="B210">
        <v>3405</v>
      </c>
      <c r="C210">
        <v>3360</v>
      </c>
      <c r="D210">
        <v>1234</v>
      </c>
      <c r="E210">
        <v>1269</v>
      </c>
      <c r="F210">
        <v>2.6477541371158302</v>
      </c>
      <c r="G210">
        <v>2.6865535287552098</v>
      </c>
      <c r="H210">
        <v>6.1176048494775301E-2</v>
      </c>
      <c r="I210">
        <v>-0.63422520077748501</v>
      </c>
      <c r="J210">
        <v>-1.47</v>
      </c>
      <c r="L210">
        <v>2.7477295772499852</v>
      </c>
      <c r="M210">
        <v>2.6253774802604344</v>
      </c>
      <c r="N210">
        <v>2.8089056257447602</v>
      </c>
      <c r="O210">
        <v>2.5642014317656594</v>
      </c>
    </row>
    <row r="211" spans="1:15" x14ac:dyDescent="0.2">
      <c r="A211" s="14">
        <v>43612</v>
      </c>
      <c r="B211">
        <v>3300</v>
      </c>
      <c r="C211">
        <v>3375</v>
      </c>
      <c r="D211">
        <v>1251</v>
      </c>
      <c r="E211">
        <v>1239</v>
      </c>
      <c r="F211">
        <v>2.72397094430992</v>
      </c>
      <c r="G211">
        <v>2.6861268967680498</v>
      </c>
      <c r="H211">
        <v>6.15555369697093E-2</v>
      </c>
      <c r="I211">
        <v>0.61479518179655201</v>
      </c>
      <c r="J211">
        <v>1.39</v>
      </c>
      <c r="L211">
        <v>2.7476824337377592</v>
      </c>
      <c r="M211">
        <v>2.6245713597983404</v>
      </c>
      <c r="N211">
        <v>2.8092379707074686</v>
      </c>
      <c r="O211">
        <v>2.5630158228286311</v>
      </c>
    </row>
    <row r="212" spans="1:15" x14ac:dyDescent="0.2">
      <c r="A212" s="14">
        <v>43609</v>
      </c>
      <c r="B212">
        <v>3265</v>
      </c>
      <c r="C212">
        <v>3305</v>
      </c>
      <c r="D212">
        <v>1252</v>
      </c>
      <c r="E212">
        <v>1238</v>
      </c>
      <c r="F212">
        <v>2.66962843295638</v>
      </c>
      <c r="G212">
        <v>2.68660503698624</v>
      </c>
      <c r="H212">
        <v>6.1985412727330498E-2</v>
      </c>
      <c r="I212">
        <v>-0.27388063227936499</v>
      </c>
      <c r="J212">
        <v>-0.64</v>
      </c>
      <c r="L212">
        <v>2.7485904497135705</v>
      </c>
      <c r="M212">
        <v>2.6246196242589095</v>
      </c>
      <c r="N212">
        <v>2.810575862440901</v>
      </c>
      <c r="O212">
        <v>2.562634211531579</v>
      </c>
    </row>
    <row r="213" spans="1:15" x14ac:dyDescent="0.2">
      <c r="A213" s="14">
        <v>43608</v>
      </c>
      <c r="B213">
        <v>3400</v>
      </c>
      <c r="C213">
        <v>3335</v>
      </c>
      <c r="D213">
        <v>1253</v>
      </c>
      <c r="E213">
        <v>1264</v>
      </c>
      <c r="F213">
        <v>2.6384493670886</v>
      </c>
      <c r="G213">
        <v>2.6880730923159901</v>
      </c>
      <c r="H213">
        <v>6.2863582464843595E-2</v>
      </c>
      <c r="I213">
        <v>-0.789387484481052</v>
      </c>
      <c r="J213">
        <v>-1.88</v>
      </c>
      <c r="L213">
        <v>2.7509366747808337</v>
      </c>
      <c r="M213">
        <v>2.6252095098511465</v>
      </c>
      <c r="N213">
        <v>2.8138002572456773</v>
      </c>
      <c r="O213">
        <v>2.562345927386303</v>
      </c>
    </row>
    <row r="214" spans="1:15" x14ac:dyDescent="0.2">
      <c r="A214" s="14">
        <v>43607</v>
      </c>
      <c r="B214">
        <v>3465</v>
      </c>
      <c r="C214">
        <v>3425</v>
      </c>
      <c r="D214">
        <v>1286</v>
      </c>
      <c r="E214">
        <v>1251</v>
      </c>
      <c r="F214">
        <v>2.7378097521982401</v>
      </c>
      <c r="G214">
        <v>2.6894619812048801</v>
      </c>
      <c r="H214">
        <v>6.2902569364909497E-2</v>
      </c>
      <c r="I214">
        <v>0.76861361120052396</v>
      </c>
      <c r="J214">
        <v>1.77</v>
      </c>
      <c r="L214">
        <v>2.7523645505697898</v>
      </c>
      <c r="M214">
        <v>2.6265594118399704</v>
      </c>
      <c r="N214">
        <v>2.815267119934699</v>
      </c>
      <c r="O214">
        <v>2.5636568424750612</v>
      </c>
    </row>
    <row r="215" spans="1:15" x14ac:dyDescent="0.2">
      <c r="A215" s="14">
        <v>43606</v>
      </c>
      <c r="B215">
        <v>3495</v>
      </c>
      <c r="C215">
        <v>3470</v>
      </c>
      <c r="D215">
        <v>1283</v>
      </c>
      <c r="E215">
        <v>1292</v>
      </c>
      <c r="F215">
        <v>2.68575851393188</v>
      </c>
      <c r="G215">
        <v>2.68901418920374</v>
      </c>
      <c r="H215">
        <v>6.2675928796506603E-2</v>
      </c>
      <c r="I215">
        <v>-5.1944587569299601E-2</v>
      </c>
      <c r="J215">
        <v>-0.12</v>
      </c>
      <c r="L215">
        <v>2.7516901180002464</v>
      </c>
      <c r="M215">
        <v>2.6263382604072336</v>
      </c>
      <c r="N215">
        <v>2.8143660467967533</v>
      </c>
      <c r="O215">
        <v>2.5636623316107268</v>
      </c>
    </row>
    <row r="216" spans="1:15" x14ac:dyDescent="0.2">
      <c r="A216" s="14">
        <v>43605</v>
      </c>
      <c r="B216">
        <v>3570</v>
      </c>
      <c r="C216">
        <v>3510</v>
      </c>
      <c r="D216">
        <v>1288</v>
      </c>
      <c r="E216">
        <v>1283</v>
      </c>
      <c r="F216">
        <v>2.73577552611067</v>
      </c>
      <c r="G216">
        <v>2.6898921556275499</v>
      </c>
      <c r="H216">
        <v>6.3084042010735503E-2</v>
      </c>
      <c r="I216">
        <v>0.72733720003733904</v>
      </c>
      <c r="J216">
        <v>1.68</v>
      </c>
      <c r="L216">
        <v>2.7529761976382856</v>
      </c>
      <c r="M216">
        <v>2.6268081136168142</v>
      </c>
      <c r="N216">
        <v>2.8160602396490209</v>
      </c>
      <c r="O216">
        <v>2.563724071606079</v>
      </c>
    </row>
    <row r="217" spans="1:15" x14ac:dyDescent="0.2">
      <c r="A217" s="14">
        <v>43602</v>
      </c>
      <c r="B217">
        <v>3615</v>
      </c>
      <c r="C217">
        <v>3580</v>
      </c>
      <c r="D217">
        <v>1287</v>
      </c>
      <c r="E217">
        <v>1288</v>
      </c>
      <c r="F217">
        <v>2.7795031055900599</v>
      </c>
      <c r="G217">
        <v>2.69084625333356</v>
      </c>
      <c r="H217">
        <v>6.4300180197809795E-2</v>
      </c>
      <c r="I217" s="15">
        <v>1.3787963266005701</v>
      </c>
      <c r="J217">
        <v>3.19</v>
      </c>
      <c r="L217">
        <v>2.7551464335313698</v>
      </c>
      <c r="M217">
        <v>2.6265460731357502</v>
      </c>
      <c r="N217">
        <v>2.8194466137291796</v>
      </c>
      <c r="O217">
        <v>2.5622458929379404</v>
      </c>
    </row>
    <row r="218" spans="1:15" x14ac:dyDescent="0.2">
      <c r="A218" s="14">
        <v>43601</v>
      </c>
      <c r="B218">
        <v>3630</v>
      </c>
      <c r="C218">
        <v>3585</v>
      </c>
      <c r="D218">
        <v>1267</v>
      </c>
      <c r="E218">
        <v>1266</v>
      </c>
      <c r="F218">
        <v>2.83175355450236</v>
      </c>
      <c r="G218">
        <v>2.6916804380295298</v>
      </c>
      <c r="H218">
        <v>6.5832510935534494E-2</v>
      </c>
      <c r="I218">
        <v>2.1277194881720498</v>
      </c>
      <c r="J218">
        <v>4.95</v>
      </c>
      <c r="L218">
        <v>2.7575129489650645</v>
      </c>
      <c r="M218">
        <v>2.6258479270939952</v>
      </c>
      <c r="N218">
        <v>2.8233454599005987</v>
      </c>
      <c r="O218">
        <v>2.560015416158461</v>
      </c>
    </row>
    <row r="219" spans="1:15" x14ac:dyDescent="0.2">
      <c r="A219" s="14">
        <v>43600</v>
      </c>
      <c r="B219">
        <v>3595</v>
      </c>
      <c r="C219">
        <v>3615</v>
      </c>
      <c r="D219">
        <v>1192</v>
      </c>
      <c r="E219">
        <v>1264</v>
      </c>
      <c r="F219">
        <v>2.8599683544303698</v>
      </c>
      <c r="G219">
        <v>2.6911151929366701</v>
      </c>
      <c r="H219">
        <v>6.4801322222091604E-2</v>
      </c>
      <c r="I219">
        <v>2.6057054964866699</v>
      </c>
      <c r="J219">
        <v>5.9</v>
      </c>
      <c r="L219">
        <v>2.7559165151587619</v>
      </c>
      <c r="M219">
        <v>2.6263138707145783</v>
      </c>
      <c r="N219">
        <v>2.8207178373808532</v>
      </c>
      <c r="O219">
        <v>2.561512548492487</v>
      </c>
    </row>
    <row r="220" spans="1:15" x14ac:dyDescent="0.2">
      <c r="A220" s="14">
        <v>43599</v>
      </c>
      <c r="B220">
        <v>3600</v>
      </c>
      <c r="C220">
        <v>3580</v>
      </c>
      <c r="D220">
        <v>1300</v>
      </c>
      <c r="E220">
        <v>1282</v>
      </c>
      <c r="F220">
        <v>2.79251170046801</v>
      </c>
      <c r="G220">
        <v>2.6927016816410201</v>
      </c>
      <c r="H220">
        <v>7.0151497937027102E-2</v>
      </c>
      <c r="I220">
        <v>1.4227781553088099</v>
      </c>
      <c r="J220">
        <v>3.57</v>
      </c>
      <c r="L220">
        <v>2.7628531795780473</v>
      </c>
      <c r="M220">
        <v>2.6225501837039928</v>
      </c>
      <c r="N220">
        <v>2.8330046775150741</v>
      </c>
      <c r="O220">
        <v>2.552398685766966</v>
      </c>
    </row>
    <row r="221" spans="1:15" x14ac:dyDescent="0.2">
      <c r="A221" s="14">
        <v>43598</v>
      </c>
      <c r="B221">
        <v>3655</v>
      </c>
      <c r="C221">
        <v>3655</v>
      </c>
      <c r="D221">
        <v>1312</v>
      </c>
      <c r="E221">
        <v>1333</v>
      </c>
      <c r="F221">
        <v>2.74193548387096</v>
      </c>
      <c r="G221">
        <v>2.6952316808454202</v>
      </c>
      <c r="H221">
        <v>7.6811050646067899E-2</v>
      </c>
      <c r="I221">
        <v>0.608034945918697</v>
      </c>
      <c r="J221">
        <v>1.7</v>
      </c>
      <c r="L221">
        <v>2.7720427314914882</v>
      </c>
      <c r="M221">
        <v>2.6184206301993522</v>
      </c>
      <c r="N221">
        <v>2.8488537821375561</v>
      </c>
      <c r="O221">
        <v>2.5416095795532843</v>
      </c>
    </row>
    <row r="222" spans="1:15" x14ac:dyDescent="0.2">
      <c r="A222" s="14">
        <v>43595</v>
      </c>
      <c r="B222">
        <v>3660</v>
      </c>
      <c r="C222">
        <v>3665</v>
      </c>
      <c r="D222">
        <v>1340</v>
      </c>
      <c r="E222">
        <v>1327</v>
      </c>
      <c r="F222">
        <v>2.7618688771665401</v>
      </c>
      <c r="G222">
        <v>2.6984142201464199</v>
      </c>
      <c r="H222">
        <v>8.3347009858772303E-2</v>
      </c>
      <c r="I222">
        <v>0.761330935898473</v>
      </c>
      <c r="J222">
        <v>2.2999999999999998</v>
      </c>
      <c r="L222">
        <v>2.7817612300051922</v>
      </c>
      <c r="M222">
        <v>2.6150672102876475</v>
      </c>
      <c r="N222">
        <v>2.8651082398639645</v>
      </c>
      <c r="O222">
        <v>2.5317202004288752</v>
      </c>
    </row>
    <row r="223" spans="1:15" x14ac:dyDescent="0.2">
      <c r="A223" s="14">
        <v>43594</v>
      </c>
      <c r="B223">
        <v>3715</v>
      </c>
      <c r="C223">
        <v>3600</v>
      </c>
      <c r="D223">
        <v>1338</v>
      </c>
      <c r="E223">
        <v>1332</v>
      </c>
      <c r="F223">
        <v>2.7027027027027</v>
      </c>
      <c r="G223">
        <v>2.69992874012364</v>
      </c>
      <c r="H223">
        <v>8.5490758448795195E-2</v>
      </c>
      <c r="I223">
        <v>3.2447513969871E-2</v>
      </c>
      <c r="J223">
        <v>0.1</v>
      </c>
      <c r="L223">
        <v>2.7854194985724354</v>
      </c>
      <c r="M223">
        <v>2.6144379816748446</v>
      </c>
      <c r="N223">
        <v>2.8709102570212304</v>
      </c>
      <c r="O223">
        <v>2.5289472232260497</v>
      </c>
    </row>
    <row r="224" spans="1:15" x14ac:dyDescent="0.2">
      <c r="A224" s="14">
        <v>43593</v>
      </c>
      <c r="B224">
        <v>3765</v>
      </c>
      <c r="C224">
        <v>3740</v>
      </c>
      <c r="D224">
        <v>1355</v>
      </c>
      <c r="E224">
        <v>1354</v>
      </c>
      <c r="F224">
        <v>2.7621861152141798</v>
      </c>
      <c r="G224">
        <v>2.7039027065882202</v>
      </c>
      <c r="H224">
        <v>9.2191948394862305E-2</v>
      </c>
      <c r="I224">
        <v>0.63219629957618595</v>
      </c>
      <c r="J224">
        <v>2.11</v>
      </c>
      <c r="L224">
        <v>2.7960946549830825</v>
      </c>
      <c r="M224">
        <v>2.6117107581933579</v>
      </c>
      <c r="N224">
        <v>2.8882866033779449</v>
      </c>
      <c r="O224">
        <v>2.5195188097984955</v>
      </c>
    </row>
    <row r="225" spans="1:15" x14ac:dyDescent="0.2">
      <c r="A225" s="14">
        <v>43592</v>
      </c>
      <c r="B225">
        <v>3825</v>
      </c>
      <c r="C225">
        <v>3785</v>
      </c>
      <c r="D225">
        <v>1414</v>
      </c>
      <c r="E225">
        <v>1373</v>
      </c>
      <c r="F225">
        <v>2.7567370721048698</v>
      </c>
      <c r="G225">
        <v>2.7084371947490098</v>
      </c>
      <c r="H225">
        <v>0.102710677802986</v>
      </c>
      <c r="I225">
        <v>0.47025176339032498</v>
      </c>
      <c r="J225">
        <v>1.75</v>
      </c>
      <c r="L225">
        <v>2.8111478725519956</v>
      </c>
      <c r="M225">
        <v>2.605726516946024</v>
      </c>
      <c r="N225">
        <v>2.9138585503549819</v>
      </c>
      <c r="O225">
        <v>2.5030158391430377</v>
      </c>
    </row>
    <row r="226" spans="1:15" x14ac:dyDescent="0.2">
      <c r="A226" s="14">
        <v>43581</v>
      </c>
      <c r="B226">
        <v>3795</v>
      </c>
      <c r="C226">
        <v>3735</v>
      </c>
      <c r="D226">
        <v>1409</v>
      </c>
      <c r="E226">
        <v>1401</v>
      </c>
      <c r="F226">
        <v>2.66595289079229</v>
      </c>
      <c r="G226">
        <v>2.7117802029418399</v>
      </c>
      <c r="H226">
        <v>0.108163853415538</v>
      </c>
      <c r="I226">
        <v>-0.42368416714493001</v>
      </c>
      <c r="J226">
        <v>-1.72</v>
      </c>
      <c r="L226">
        <v>2.8199440563573779</v>
      </c>
      <c r="M226">
        <v>2.6036163495263018</v>
      </c>
      <c r="N226">
        <v>2.9281079097729159</v>
      </c>
      <c r="O226">
        <v>2.4954524961107638</v>
      </c>
    </row>
    <row r="227" spans="1:15" x14ac:dyDescent="0.2">
      <c r="A227" s="14">
        <v>43580</v>
      </c>
      <c r="B227">
        <v>3785</v>
      </c>
      <c r="C227">
        <v>3805</v>
      </c>
      <c r="D227">
        <v>1410</v>
      </c>
      <c r="E227">
        <v>1426</v>
      </c>
      <c r="F227">
        <v>2.6683029453015399</v>
      </c>
      <c r="G227">
        <v>2.71571049873832</v>
      </c>
      <c r="H227">
        <v>0.111724142666791</v>
      </c>
      <c r="I227">
        <v>-0.42432684919473701</v>
      </c>
      <c r="J227">
        <v>-1.78</v>
      </c>
      <c r="L227">
        <v>2.827434641405111</v>
      </c>
      <c r="M227">
        <v>2.6039863560715291</v>
      </c>
      <c r="N227">
        <v>2.939158784071902</v>
      </c>
      <c r="O227">
        <v>2.4922622134047381</v>
      </c>
    </row>
    <row r="228" spans="1:15" x14ac:dyDescent="0.2">
      <c r="A228" s="14">
        <v>43579</v>
      </c>
      <c r="B228">
        <v>3770</v>
      </c>
      <c r="C228">
        <v>3955</v>
      </c>
      <c r="D228">
        <v>1420</v>
      </c>
      <c r="E228">
        <v>1415</v>
      </c>
      <c r="F228">
        <v>2.7950530035335599</v>
      </c>
      <c r="G228">
        <v>2.7192602894149598</v>
      </c>
      <c r="H228">
        <v>0.114359893743369</v>
      </c>
      <c r="I228">
        <v>0.66275607328460895</v>
      </c>
      <c r="J228">
        <v>2.71</v>
      </c>
      <c r="L228">
        <v>2.8336201831583288</v>
      </c>
      <c r="M228">
        <v>2.6049003956715908</v>
      </c>
      <c r="N228">
        <v>2.9479800769016977</v>
      </c>
      <c r="O228">
        <v>2.4905405019282219</v>
      </c>
    </row>
    <row r="229" spans="1:15" x14ac:dyDescent="0.2">
      <c r="A229" s="14">
        <v>43578</v>
      </c>
      <c r="B229">
        <v>3720</v>
      </c>
      <c r="C229">
        <v>3715</v>
      </c>
      <c r="D229">
        <v>1407</v>
      </c>
      <c r="E229">
        <v>1423</v>
      </c>
      <c r="F229">
        <v>2.6106816584680201</v>
      </c>
      <c r="G229">
        <v>2.7216170350634901</v>
      </c>
      <c r="H229">
        <v>0.11767093141132901</v>
      </c>
      <c r="I229">
        <v>-0.94275939915597395</v>
      </c>
      <c r="J229">
        <v>-4.25</v>
      </c>
      <c r="L229">
        <v>2.839287966474819</v>
      </c>
      <c r="M229">
        <v>2.6039461036521612</v>
      </c>
      <c r="N229">
        <v>2.9569588978861479</v>
      </c>
      <c r="O229">
        <v>2.4862751722408323</v>
      </c>
    </row>
    <row r="230" spans="1:15" x14ac:dyDescent="0.2">
      <c r="A230" s="14">
        <v>43577</v>
      </c>
      <c r="B230">
        <v>3750</v>
      </c>
      <c r="C230">
        <v>3725</v>
      </c>
      <c r="D230">
        <v>1400</v>
      </c>
      <c r="E230">
        <v>1405</v>
      </c>
      <c r="F230">
        <v>2.6512455516014199</v>
      </c>
      <c r="G230">
        <v>2.7254071282880101</v>
      </c>
      <c r="H230">
        <v>0.118610846691865</v>
      </c>
      <c r="I230">
        <v>-0.62525122073572503</v>
      </c>
      <c r="J230">
        <v>-2.8</v>
      </c>
      <c r="L230">
        <v>2.8440179749798751</v>
      </c>
      <c r="M230">
        <v>2.6067962815961452</v>
      </c>
      <c r="N230">
        <v>2.96262882167174</v>
      </c>
      <c r="O230">
        <v>2.4881854349042802</v>
      </c>
    </row>
    <row r="231" spans="1:15" x14ac:dyDescent="0.2">
      <c r="A231" s="14">
        <v>43574</v>
      </c>
      <c r="B231">
        <v>3860</v>
      </c>
      <c r="C231">
        <v>3750</v>
      </c>
      <c r="D231">
        <v>1399</v>
      </c>
      <c r="E231">
        <v>1402</v>
      </c>
      <c r="F231">
        <v>2.6747503566333801</v>
      </c>
      <c r="G231">
        <v>2.7290050884598802</v>
      </c>
      <c r="H231">
        <v>0.12038615220214099</v>
      </c>
      <c r="I231">
        <v>-0.45067253030397902</v>
      </c>
      <c r="J231">
        <v>-2.0299999999999998</v>
      </c>
      <c r="L231">
        <v>2.8493912406620212</v>
      </c>
      <c r="M231">
        <v>2.6086189362577392</v>
      </c>
      <c r="N231">
        <v>2.9697773928641622</v>
      </c>
      <c r="O231">
        <v>2.4882327840555982</v>
      </c>
    </row>
    <row r="232" spans="1:15" x14ac:dyDescent="0.2">
      <c r="A232" s="14">
        <v>43573</v>
      </c>
      <c r="B232">
        <v>3935</v>
      </c>
      <c r="C232">
        <v>3825</v>
      </c>
      <c r="D232">
        <v>1408</v>
      </c>
      <c r="E232">
        <v>1406</v>
      </c>
      <c r="F232">
        <v>2.7204836415362701</v>
      </c>
      <c r="G232">
        <v>2.7300447052703398</v>
      </c>
      <c r="H232">
        <v>0.12024972685982099</v>
      </c>
      <c r="I232">
        <v>-7.9510066124469106E-2</v>
      </c>
      <c r="J232">
        <v>-0.35</v>
      </c>
      <c r="L232">
        <v>2.8502944321301609</v>
      </c>
      <c r="M232">
        <v>2.6097949784105188</v>
      </c>
      <c r="N232">
        <v>2.9705441589899819</v>
      </c>
      <c r="O232">
        <v>2.4895452515506977</v>
      </c>
    </row>
    <row r="233" spans="1:15" x14ac:dyDescent="0.2">
      <c r="A233" s="14">
        <v>43572</v>
      </c>
      <c r="B233">
        <v>3840</v>
      </c>
      <c r="C233">
        <v>3915</v>
      </c>
      <c r="D233">
        <v>1399</v>
      </c>
      <c r="E233">
        <v>1403</v>
      </c>
      <c r="F233">
        <v>2.7904490377761899</v>
      </c>
      <c r="G233">
        <v>2.7310570814695199</v>
      </c>
      <c r="H233">
        <v>0.120484360127012</v>
      </c>
      <c r="I233">
        <v>0.49294328528668901</v>
      </c>
      <c r="J233">
        <v>2.13</v>
      </c>
      <c r="L233">
        <v>2.8515414415965319</v>
      </c>
      <c r="M233">
        <v>2.6105727213425078</v>
      </c>
      <c r="N233">
        <v>2.9720258017235439</v>
      </c>
      <c r="O233">
        <v>2.4900883612154958</v>
      </c>
    </row>
    <row r="234" spans="1:15" x14ac:dyDescent="0.2">
      <c r="A234" s="14">
        <v>43571</v>
      </c>
      <c r="B234">
        <v>3800</v>
      </c>
      <c r="C234">
        <v>3840</v>
      </c>
      <c r="D234">
        <v>1405</v>
      </c>
      <c r="E234">
        <v>1400</v>
      </c>
      <c r="F234">
        <v>2.7428571428571402</v>
      </c>
      <c r="G234">
        <v>2.7312640296225501</v>
      </c>
      <c r="H234">
        <v>0.120599470912422</v>
      </c>
      <c r="I234">
        <v>9.6129055516403897E-2</v>
      </c>
      <c r="J234">
        <v>0.42</v>
      </c>
      <c r="L234">
        <v>2.851863500534972</v>
      </c>
      <c r="M234">
        <v>2.6106645587101283</v>
      </c>
      <c r="N234">
        <v>2.9724629714473942</v>
      </c>
      <c r="O234">
        <v>2.490065087797706</v>
      </c>
    </row>
    <row r="235" spans="1:15" x14ac:dyDescent="0.2">
      <c r="A235" s="14">
        <v>43570</v>
      </c>
      <c r="B235">
        <v>3800</v>
      </c>
      <c r="C235">
        <v>3800</v>
      </c>
      <c r="D235">
        <v>1403</v>
      </c>
      <c r="E235">
        <v>1400</v>
      </c>
      <c r="F235">
        <v>2.71428571428571</v>
      </c>
      <c r="G235">
        <v>2.7316421705468201</v>
      </c>
      <c r="H235">
        <v>0.12067966418084</v>
      </c>
      <c r="I235">
        <v>-0.143822543581968</v>
      </c>
      <c r="J235">
        <v>-0.64</v>
      </c>
      <c r="L235">
        <v>2.8523218347276602</v>
      </c>
      <c r="M235">
        <v>2.61096250636598</v>
      </c>
      <c r="N235">
        <v>2.9730014989085003</v>
      </c>
      <c r="O235">
        <v>2.49028284218514</v>
      </c>
    </row>
    <row r="236" spans="1:15" x14ac:dyDescent="0.2">
      <c r="A236" s="14">
        <v>43567</v>
      </c>
      <c r="B236">
        <v>3755</v>
      </c>
      <c r="C236">
        <v>3785</v>
      </c>
      <c r="D236">
        <v>1400</v>
      </c>
      <c r="E236">
        <v>1380</v>
      </c>
      <c r="F236">
        <v>2.7427536231884</v>
      </c>
      <c r="G236">
        <v>2.7300212914259401</v>
      </c>
      <c r="H236">
        <v>0.121713857950299</v>
      </c>
      <c r="I236">
        <v>0.10460872719739001</v>
      </c>
      <c r="J236">
        <v>0.46</v>
      </c>
      <c r="L236">
        <v>2.8517351493762391</v>
      </c>
      <c r="M236">
        <v>2.6083074334756411</v>
      </c>
      <c r="N236">
        <v>2.9734490073265381</v>
      </c>
      <c r="O236">
        <v>2.4865935755253421</v>
      </c>
    </row>
    <row r="237" spans="1:15" x14ac:dyDescent="0.2">
      <c r="A237" s="14">
        <v>43566</v>
      </c>
      <c r="B237">
        <v>3795</v>
      </c>
      <c r="C237">
        <v>3755</v>
      </c>
      <c r="D237">
        <v>1400</v>
      </c>
      <c r="E237">
        <v>1392</v>
      </c>
      <c r="F237">
        <v>2.6975574712643602</v>
      </c>
      <c r="G237">
        <v>2.7267156584625001</v>
      </c>
      <c r="H237">
        <v>0.124654321519068</v>
      </c>
      <c r="I237">
        <v>-0.233912365354078</v>
      </c>
      <c r="J237">
        <v>-1.08</v>
      </c>
      <c r="L237">
        <v>2.8513699799815679</v>
      </c>
      <c r="M237">
        <v>2.6020613369434322</v>
      </c>
      <c r="N237">
        <v>2.9760243015006362</v>
      </c>
      <c r="O237">
        <v>2.4774070154243639</v>
      </c>
    </row>
    <row r="238" spans="1:15" x14ac:dyDescent="0.2">
      <c r="A238" s="14">
        <v>43565</v>
      </c>
      <c r="B238">
        <v>3865</v>
      </c>
      <c r="C238">
        <v>3805</v>
      </c>
      <c r="D238">
        <v>1401</v>
      </c>
      <c r="E238">
        <v>1402</v>
      </c>
      <c r="F238">
        <v>2.7139800285306701</v>
      </c>
      <c r="G238">
        <v>2.72306475955298</v>
      </c>
      <c r="H238">
        <v>0.129375259272347</v>
      </c>
      <c r="I238">
        <v>-7.0220002444107005E-2</v>
      </c>
      <c r="J238">
        <v>-0.33</v>
      </c>
      <c r="L238">
        <v>2.8524400188253272</v>
      </c>
      <c r="M238">
        <v>2.5936895002806328</v>
      </c>
      <c r="N238">
        <v>2.9818152780976739</v>
      </c>
      <c r="O238">
        <v>2.4643142410082861</v>
      </c>
    </row>
    <row r="239" spans="1:15" x14ac:dyDescent="0.2">
      <c r="A239" s="14">
        <v>43564</v>
      </c>
      <c r="B239">
        <v>3880</v>
      </c>
      <c r="C239">
        <v>3865</v>
      </c>
      <c r="D239">
        <v>1414</v>
      </c>
      <c r="E239">
        <v>1423</v>
      </c>
      <c r="F239">
        <v>2.7160927617708999</v>
      </c>
      <c r="G239">
        <v>2.7189031983830398</v>
      </c>
      <c r="H239">
        <v>0.13451820248939</v>
      </c>
      <c r="I239">
        <v>-2.0892612004355798E-2</v>
      </c>
      <c r="J239">
        <v>-0.1</v>
      </c>
      <c r="L239">
        <v>2.8534214008724299</v>
      </c>
      <c r="M239">
        <v>2.5843849958936498</v>
      </c>
      <c r="N239">
        <v>2.98793960336182</v>
      </c>
      <c r="O239">
        <v>2.4498667934042597</v>
      </c>
    </row>
    <row r="240" spans="1:15" x14ac:dyDescent="0.2">
      <c r="A240" s="14">
        <v>43563</v>
      </c>
      <c r="B240">
        <v>3915</v>
      </c>
      <c r="C240">
        <v>3850</v>
      </c>
      <c r="D240">
        <v>1428</v>
      </c>
      <c r="E240">
        <v>1413</v>
      </c>
      <c r="F240">
        <v>2.7246992215144998</v>
      </c>
      <c r="G240">
        <v>2.71483930715732</v>
      </c>
      <c r="H240">
        <v>0.13906874234903399</v>
      </c>
      <c r="I240">
        <v>7.0899572331183103E-2</v>
      </c>
      <c r="J240">
        <v>0.36</v>
      </c>
      <c r="L240">
        <v>2.8539080495063542</v>
      </c>
      <c r="M240">
        <v>2.5757705648082858</v>
      </c>
      <c r="N240">
        <v>2.992976791855388</v>
      </c>
      <c r="O240">
        <v>2.436701822459252</v>
      </c>
    </row>
    <row r="241" spans="1:15" x14ac:dyDescent="0.2">
      <c r="A241" s="14">
        <v>43560</v>
      </c>
      <c r="B241">
        <v>3850</v>
      </c>
      <c r="C241">
        <v>3900</v>
      </c>
      <c r="D241">
        <v>1420</v>
      </c>
      <c r="E241">
        <v>1423</v>
      </c>
      <c r="F241">
        <v>2.7406886858749102</v>
      </c>
      <c r="G241">
        <v>2.7107580462193002</v>
      </c>
      <c r="H241">
        <v>0.14315106864560501</v>
      </c>
      <c r="I241">
        <v>0.20908429073419699</v>
      </c>
      <c r="J241">
        <v>1.0900000000000001</v>
      </c>
      <c r="L241">
        <v>2.853909114864905</v>
      </c>
      <c r="M241">
        <v>2.5676069775736954</v>
      </c>
      <c r="N241">
        <v>2.9970601835105102</v>
      </c>
      <c r="O241">
        <v>2.4244559089280902</v>
      </c>
    </row>
    <row r="242" spans="1:15" x14ac:dyDescent="0.2">
      <c r="A242" s="14">
        <v>43559</v>
      </c>
      <c r="B242">
        <v>3795</v>
      </c>
      <c r="C242">
        <v>3835</v>
      </c>
      <c r="D242">
        <v>1436</v>
      </c>
      <c r="E242">
        <v>1425</v>
      </c>
      <c r="F242">
        <v>2.6912280701754301</v>
      </c>
      <c r="G242">
        <v>2.7074817045737398</v>
      </c>
      <c r="H242">
        <v>0.14522551129473801</v>
      </c>
      <c r="I242">
        <v>-0.111919966770294</v>
      </c>
      <c r="J242">
        <v>-0.6</v>
      </c>
      <c r="L242">
        <v>2.8527072158684779</v>
      </c>
      <c r="M242">
        <v>2.5622561932790018</v>
      </c>
      <c r="N242">
        <v>2.9979327271632159</v>
      </c>
      <c r="O242">
        <v>2.4170306819842637</v>
      </c>
    </row>
    <row r="243" spans="1:15" x14ac:dyDescent="0.2">
      <c r="A243" s="14">
        <v>43558</v>
      </c>
      <c r="B243">
        <v>3865</v>
      </c>
      <c r="C243">
        <v>3775</v>
      </c>
      <c r="D243">
        <v>1455</v>
      </c>
      <c r="E243">
        <v>1440</v>
      </c>
      <c r="F243">
        <v>2.6215277777777701</v>
      </c>
      <c r="G243">
        <v>2.70392999296338</v>
      </c>
      <c r="H243">
        <v>0.14879311164061201</v>
      </c>
      <c r="I243">
        <v>-0.55380396496204698</v>
      </c>
      <c r="J243">
        <v>-3.14</v>
      </c>
      <c r="L243">
        <v>2.8527231046039918</v>
      </c>
      <c r="M243">
        <v>2.5551368813227682</v>
      </c>
      <c r="N243">
        <v>3.0015162162446041</v>
      </c>
      <c r="O243">
        <v>2.4063437696821559</v>
      </c>
    </row>
    <row r="244" spans="1:15" x14ac:dyDescent="0.2">
      <c r="A244" s="14">
        <v>43557</v>
      </c>
      <c r="B244">
        <v>3900</v>
      </c>
      <c r="C244">
        <v>3835</v>
      </c>
      <c r="D244">
        <v>1475</v>
      </c>
      <c r="E244">
        <v>1462</v>
      </c>
      <c r="F244">
        <v>2.6231190150478798</v>
      </c>
      <c r="G244">
        <v>2.7030493963092899</v>
      </c>
      <c r="H244">
        <v>0.14947206975296001</v>
      </c>
      <c r="I244">
        <v>-0.53475128426012497</v>
      </c>
      <c r="J244">
        <v>-3.05</v>
      </c>
      <c r="L244">
        <v>2.85252146606225</v>
      </c>
      <c r="M244">
        <v>2.5535773265563297</v>
      </c>
      <c r="N244">
        <v>3.0019935358152097</v>
      </c>
      <c r="O244">
        <v>2.4041052568033701</v>
      </c>
    </row>
    <row r="245" spans="1:15" x14ac:dyDescent="0.2">
      <c r="A245" s="14">
        <v>43556</v>
      </c>
      <c r="B245">
        <v>3925</v>
      </c>
      <c r="C245">
        <v>3905</v>
      </c>
      <c r="D245">
        <v>1466</v>
      </c>
      <c r="E245">
        <v>1452</v>
      </c>
      <c r="F245">
        <v>2.6893939393939301</v>
      </c>
      <c r="G245">
        <v>2.7006846010264698</v>
      </c>
      <c r="H245">
        <v>0.152097878392008</v>
      </c>
      <c r="I245">
        <v>-7.4232867360805393E-2</v>
      </c>
      <c r="J245">
        <v>-0.42</v>
      </c>
      <c r="L245">
        <v>2.8527824794184777</v>
      </c>
      <c r="M245">
        <v>2.5485867226344618</v>
      </c>
      <c r="N245">
        <v>3.0048803578104857</v>
      </c>
      <c r="O245">
        <v>2.3964888442424539</v>
      </c>
    </row>
    <row r="246" spans="1:15" x14ac:dyDescent="0.2">
      <c r="A246" s="14">
        <v>43553</v>
      </c>
      <c r="B246">
        <v>3820</v>
      </c>
      <c r="C246">
        <v>3905</v>
      </c>
      <c r="D246">
        <v>1458</v>
      </c>
      <c r="E246">
        <v>1445</v>
      </c>
      <c r="F246">
        <v>2.7024221453287098</v>
      </c>
      <c r="G246">
        <v>2.6988759608790698</v>
      </c>
      <c r="H246">
        <v>0.15302507428103301</v>
      </c>
      <c r="I246">
        <v>2.3173878309223E-2</v>
      </c>
      <c r="J246">
        <v>0.13</v>
      </c>
      <c r="L246">
        <v>2.8519010351601026</v>
      </c>
      <c r="M246">
        <v>2.5458508865980369</v>
      </c>
      <c r="N246">
        <v>3.0049261094411359</v>
      </c>
      <c r="O246">
        <v>2.3928258123170036</v>
      </c>
    </row>
    <row r="247" spans="1:15" x14ac:dyDescent="0.2">
      <c r="A247" s="14">
        <v>43552</v>
      </c>
      <c r="B247">
        <v>3805</v>
      </c>
      <c r="C247">
        <v>3785</v>
      </c>
      <c r="D247">
        <v>1468</v>
      </c>
      <c r="E247">
        <v>1433</v>
      </c>
      <c r="F247">
        <v>2.6413119330076702</v>
      </c>
      <c r="G247">
        <v>2.6959001086325101</v>
      </c>
      <c r="H247">
        <v>0.155083490625855</v>
      </c>
      <c r="I247">
        <v>-0.35199217792005599</v>
      </c>
      <c r="J247">
        <v>-2.0699999999999998</v>
      </c>
      <c r="L247">
        <v>2.850983599258365</v>
      </c>
      <c r="M247">
        <v>2.5408166180066551</v>
      </c>
      <c r="N247">
        <v>3.0060670898842199</v>
      </c>
      <c r="O247">
        <v>2.3857331273808002</v>
      </c>
    </row>
    <row r="248" spans="1:15" x14ac:dyDescent="0.2">
      <c r="A248" s="14">
        <v>43551</v>
      </c>
      <c r="B248">
        <v>3850</v>
      </c>
      <c r="C248">
        <v>3805</v>
      </c>
      <c r="D248">
        <v>1483</v>
      </c>
      <c r="E248">
        <v>1470</v>
      </c>
      <c r="F248">
        <v>2.58843537414965</v>
      </c>
      <c r="G248">
        <v>2.6938906362425299</v>
      </c>
      <c r="H248">
        <v>0.15674529146148</v>
      </c>
      <c r="I248">
        <v>-0.67278105204706895</v>
      </c>
      <c r="J248">
        <v>-4.07</v>
      </c>
      <c r="L248">
        <v>2.8506359277040101</v>
      </c>
      <c r="M248">
        <v>2.5371453447810497</v>
      </c>
      <c r="N248">
        <v>3.0073812191654898</v>
      </c>
      <c r="O248">
        <v>2.3804000533195699</v>
      </c>
    </row>
    <row r="249" spans="1:15" x14ac:dyDescent="0.2">
      <c r="A249" s="14">
        <v>43550</v>
      </c>
      <c r="B249">
        <v>3845</v>
      </c>
      <c r="C249">
        <v>3820</v>
      </c>
      <c r="D249">
        <v>1460</v>
      </c>
      <c r="E249">
        <v>1477</v>
      </c>
      <c r="F249">
        <v>2.5863236289776501</v>
      </c>
      <c r="G249">
        <v>2.6937432940881498</v>
      </c>
      <c r="H249">
        <v>0.156849510438934</v>
      </c>
      <c r="I249">
        <v>-0.68485814721316196</v>
      </c>
      <c r="J249">
        <v>-4.1500000000000004</v>
      </c>
      <c r="L249">
        <v>2.8505928045270839</v>
      </c>
      <c r="M249">
        <v>2.5368937836492158</v>
      </c>
      <c r="N249">
        <v>3.0074423149660179</v>
      </c>
      <c r="O249">
        <v>2.3800442732102818</v>
      </c>
    </row>
    <row r="250" spans="1:15" x14ac:dyDescent="0.2">
      <c r="A250" s="14">
        <v>43549</v>
      </c>
      <c r="B250">
        <v>3720</v>
      </c>
      <c r="C250">
        <v>3775</v>
      </c>
      <c r="D250">
        <v>1428</v>
      </c>
      <c r="E250">
        <v>1440</v>
      </c>
      <c r="F250">
        <v>2.6215277777777701</v>
      </c>
      <c r="G250">
        <v>2.6933849698569801</v>
      </c>
      <c r="H250">
        <v>0.157124957869858</v>
      </c>
      <c r="I250">
        <v>-0.45732513187829699</v>
      </c>
      <c r="J250">
        <v>-2.74</v>
      </c>
      <c r="L250">
        <v>2.8505099277268382</v>
      </c>
      <c r="M250">
        <v>2.5362600119871219</v>
      </c>
      <c r="N250">
        <v>3.0076348855966959</v>
      </c>
      <c r="O250">
        <v>2.3791350541172642</v>
      </c>
    </row>
    <row r="251" spans="1:15" x14ac:dyDescent="0.2">
      <c r="A251" s="14">
        <v>43546</v>
      </c>
      <c r="B251">
        <v>3835</v>
      </c>
      <c r="C251">
        <v>3805</v>
      </c>
      <c r="D251">
        <v>1482</v>
      </c>
      <c r="E251">
        <v>1455</v>
      </c>
      <c r="F251">
        <v>2.6151202749140801</v>
      </c>
      <c r="G251">
        <v>2.6913680225715599</v>
      </c>
      <c r="H251">
        <v>0.15899419603453599</v>
      </c>
      <c r="I251">
        <v>-0.47956308820801902</v>
      </c>
      <c r="J251">
        <v>-2.92</v>
      </c>
      <c r="L251">
        <v>2.850362218606096</v>
      </c>
      <c r="M251">
        <v>2.5323738265370239</v>
      </c>
      <c r="N251">
        <v>3.009356414640632</v>
      </c>
      <c r="O251">
        <v>2.3733796305024879</v>
      </c>
    </row>
    <row r="252" spans="1:15" x14ac:dyDescent="0.2">
      <c r="A252" s="14">
        <v>43544</v>
      </c>
      <c r="B252">
        <v>3835</v>
      </c>
      <c r="C252">
        <v>3850</v>
      </c>
      <c r="D252">
        <v>1466</v>
      </c>
      <c r="E252">
        <v>1470</v>
      </c>
      <c r="F252">
        <v>2.6190476190476102</v>
      </c>
      <c r="G252">
        <v>2.6889048155305102</v>
      </c>
      <c r="H252">
        <v>0.16156660896069999</v>
      </c>
      <c r="I252">
        <v>-0.43237397214846202</v>
      </c>
      <c r="J252">
        <v>-2.67</v>
      </c>
      <c r="L252">
        <v>2.8504714244912104</v>
      </c>
      <c r="M252">
        <v>2.52733820656981</v>
      </c>
      <c r="N252">
        <v>3.0120380334519101</v>
      </c>
      <c r="O252">
        <v>2.3657715976091103</v>
      </c>
    </row>
    <row r="253" spans="1:15" x14ac:dyDescent="0.2">
      <c r="A253" s="14">
        <v>43543</v>
      </c>
      <c r="B253">
        <v>3870</v>
      </c>
      <c r="C253">
        <v>3835</v>
      </c>
      <c r="D253">
        <v>1496</v>
      </c>
      <c r="E253">
        <v>1475</v>
      </c>
      <c r="F253">
        <v>2.6</v>
      </c>
      <c r="G253">
        <v>2.6830253935075898</v>
      </c>
      <c r="H253">
        <v>0.171706760658769</v>
      </c>
      <c r="I253">
        <v>-0.48353013701417602</v>
      </c>
      <c r="J253">
        <v>-3.19</v>
      </c>
      <c r="L253">
        <v>2.8547321541663591</v>
      </c>
      <c r="M253">
        <v>2.5113186328488206</v>
      </c>
      <c r="N253">
        <v>3.0264389148251278</v>
      </c>
      <c r="O253">
        <v>2.3396118721900518</v>
      </c>
    </row>
    <row r="254" spans="1:15" x14ac:dyDescent="0.2">
      <c r="A254" s="14">
        <v>43542</v>
      </c>
      <c r="B254">
        <v>3880</v>
      </c>
      <c r="C254">
        <v>3890</v>
      </c>
      <c r="D254">
        <v>1484</v>
      </c>
      <c r="E254">
        <v>1487</v>
      </c>
      <c r="F254">
        <v>2.6160053799596499</v>
      </c>
      <c r="G254">
        <v>2.6758347651795802</v>
      </c>
      <c r="H254">
        <v>0.18575091169235899</v>
      </c>
      <c r="I254">
        <v>-0.32209470561859499</v>
      </c>
      <c r="J254">
        <v>-2.29</v>
      </c>
      <c r="L254">
        <v>2.8615856768719392</v>
      </c>
      <c r="M254">
        <v>2.4900838534872212</v>
      </c>
      <c r="N254">
        <v>3.0473365885642982</v>
      </c>
      <c r="O254">
        <v>2.3043329417948621</v>
      </c>
    </row>
    <row r="255" spans="1:15" x14ac:dyDescent="0.2">
      <c r="A255" s="14">
        <v>43539</v>
      </c>
      <c r="B255">
        <v>3855</v>
      </c>
      <c r="C255">
        <v>3840</v>
      </c>
      <c r="D255">
        <v>1462</v>
      </c>
      <c r="E255">
        <v>1468</v>
      </c>
      <c r="F255">
        <v>2.6158038147138898</v>
      </c>
      <c r="G255">
        <v>2.6673841724810901</v>
      </c>
      <c r="H255">
        <v>0.20198790800702901</v>
      </c>
      <c r="I255">
        <v>-0.25536359218793903</v>
      </c>
      <c r="J255">
        <v>-1.97</v>
      </c>
      <c r="L255">
        <v>2.8693720804881191</v>
      </c>
      <c r="M255">
        <v>2.465396264474061</v>
      </c>
      <c r="N255">
        <v>3.0713599884951481</v>
      </c>
      <c r="O255">
        <v>2.263408356467032</v>
      </c>
    </row>
    <row r="256" spans="1:15" x14ac:dyDescent="0.2">
      <c r="A256" s="14">
        <v>43538</v>
      </c>
      <c r="B256">
        <v>3920</v>
      </c>
      <c r="C256">
        <v>3865</v>
      </c>
      <c r="D256">
        <v>1473</v>
      </c>
      <c r="E256">
        <v>1452</v>
      </c>
      <c r="F256">
        <v>2.6618457300275402</v>
      </c>
      <c r="G256">
        <v>2.6593174617283601</v>
      </c>
      <c r="H256">
        <v>0.215514726850772</v>
      </c>
      <c r="I256">
        <v>1.17313017821253E-2</v>
      </c>
      <c r="J256">
        <v>0.09</v>
      </c>
      <c r="L256">
        <v>2.8748321885791324</v>
      </c>
      <c r="M256">
        <v>2.4438027348775879</v>
      </c>
      <c r="N256">
        <v>3.0903469154299041</v>
      </c>
      <c r="O256">
        <v>2.2282880080268161</v>
      </c>
    </row>
    <row r="257" spans="1:15" x14ac:dyDescent="0.2">
      <c r="A257" s="14">
        <v>43537</v>
      </c>
      <c r="B257">
        <v>3910</v>
      </c>
      <c r="C257">
        <v>3905</v>
      </c>
      <c r="D257">
        <v>1477</v>
      </c>
      <c r="E257">
        <v>1467</v>
      </c>
      <c r="F257">
        <v>2.66189502385821</v>
      </c>
      <c r="G257">
        <v>2.6512771657201499</v>
      </c>
      <c r="H257">
        <v>0.22625156810751501</v>
      </c>
      <c r="I257">
        <v>4.6929434464779103E-2</v>
      </c>
      <c r="J257">
        <v>0.4</v>
      </c>
      <c r="L257">
        <v>2.8775287338276652</v>
      </c>
      <c r="M257">
        <v>2.4250255976126347</v>
      </c>
      <c r="N257">
        <v>3.10378030193518</v>
      </c>
      <c r="O257">
        <v>2.1987740295051199</v>
      </c>
    </row>
    <row r="258" spans="1:15" x14ac:dyDescent="0.2">
      <c r="A258" s="14">
        <v>43536</v>
      </c>
      <c r="B258">
        <v>3970</v>
      </c>
      <c r="C258">
        <v>3910</v>
      </c>
      <c r="D258">
        <v>1476</v>
      </c>
      <c r="E258">
        <v>1487</v>
      </c>
      <c r="F258">
        <v>2.6294552790854002</v>
      </c>
      <c r="G258">
        <v>2.64265468707505</v>
      </c>
      <c r="H258">
        <v>0.23771486232862599</v>
      </c>
      <c r="I258">
        <v>-5.5526221037870402E-2</v>
      </c>
      <c r="J258">
        <v>-0.5</v>
      </c>
      <c r="L258">
        <v>2.8803695494036758</v>
      </c>
      <c r="M258">
        <v>2.4049398247464242</v>
      </c>
      <c r="N258">
        <v>3.1180844117323021</v>
      </c>
      <c r="O258">
        <v>2.1672249624177979</v>
      </c>
    </row>
    <row r="259" spans="1:15" x14ac:dyDescent="0.2">
      <c r="A259" s="14">
        <v>43535</v>
      </c>
      <c r="B259">
        <v>3930</v>
      </c>
      <c r="C259">
        <v>3900</v>
      </c>
      <c r="D259">
        <v>1474</v>
      </c>
      <c r="E259">
        <v>1459</v>
      </c>
      <c r="F259">
        <v>2.67306374228923</v>
      </c>
      <c r="G259">
        <v>2.6342205421530802</v>
      </c>
      <c r="H259">
        <v>0.24898791627997899</v>
      </c>
      <c r="I259">
        <v>0.15600435843029101</v>
      </c>
      <c r="J259">
        <v>1.45</v>
      </c>
      <c r="L259">
        <v>2.8832084584330593</v>
      </c>
      <c r="M259">
        <v>2.3852326258731011</v>
      </c>
      <c r="N259">
        <v>3.1321963747130384</v>
      </c>
      <c r="O259">
        <v>2.1362447095931221</v>
      </c>
    </row>
    <row r="260" spans="1:15" x14ac:dyDescent="0.2">
      <c r="A260" s="14">
        <v>43532</v>
      </c>
      <c r="B260">
        <v>3980</v>
      </c>
      <c r="C260">
        <v>3910</v>
      </c>
      <c r="D260">
        <v>1495</v>
      </c>
      <c r="E260">
        <v>1468</v>
      </c>
      <c r="F260">
        <v>2.6634877384196098</v>
      </c>
      <c r="G260">
        <v>2.6249533186295202</v>
      </c>
      <c r="H260">
        <v>0.260058207279106</v>
      </c>
      <c r="I260">
        <v>0.14817613407885799</v>
      </c>
      <c r="J260">
        <v>1.45</v>
      </c>
      <c r="L260">
        <v>2.8850115259086264</v>
      </c>
      <c r="M260">
        <v>2.364895111350414</v>
      </c>
      <c r="N260">
        <v>3.1450697331877322</v>
      </c>
      <c r="O260">
        <v>2.1048369040713082</v>
      </c>
    </row>
    <row r="261" spans="1:15" x14ac:dyDescent="0.2">
      <c r="A261" s="14">
        <v>43531</v>
      </c>
      <c r="B261">
        <v>4045</v>
      </c>
      <c r="C261">
        <v>4050</v>
      </c>
      <c r="D261">
        <v>1518</v>
      </c>
      <c r="E261">
        <v>1508</v>
      </c>
      <c r="F261">
        <v>2.6856763925729399</v>
      </c>
      <c r="G261">
        <v>2.6165504383711098</v>
      </c>
      <c r="H261">
        <v>0.26871489034612001</v>
      </c>
      <c r="I261">
        <v>0.25724645966881099</v>
      </c>
      <c r="J261">
        <v>2.57</v>
      </c>
      <c r="L261">
        <v>2.8852653287172298</v>
      </c>
      <c r="M261">
        <v>2.3478355480249897</v>
      </c>
      <c r="N261">
        <v>3.1539802190633499</v>
      </c>
      <c r="O261">
        <v>2.0791206576788697</v>
      </c>
    </row>
    <row r="262" spans="1:15" x14ac:dyDescent="0.2">
      <c r="A262" s="14">
        <v>43530</v>
      </c>
      <c r="B262">
        <v>4000</v>
      </c>
      <c r="C262">
        <v>4065</v>
      </c>
      <c r="D262">
        <v>1545</v>
      </c>
      <c r="E262">
        <v>1558</v>
      </c>
      <c r="F262">
        <v>2.6091142490372201</v>
      </c>
      <c r="G262">
        <v>2.60798674831462</v>
      </c>
      <c r="H262">
        <v>0.27649713934655101</v>
      </c>
      <c r="I262">
        <v>4.0778024874611497E-3</v>
      </c>
      <c r="J262">
        <v>0.04</v>
      </c>
      <c r="L262">
        <v>2.8844838876611711</v>
      </c>
      <c r="M262">
        <v>2.3314896089680688</v>
      </c>
      <c r="N262">
        <v>3.1609810270077219</v>
      </c>
      <c r="O262">
        <v>2.054992469621518</v>
      </c>
    </row>
    <row r="263" spans="1:15" x14ac:dyDescent="0.2">
      <c r="A263" s="14">
        <v>43529</v>
      </c>
      <c r="B263">
        <v>4025</v>
      </c>
      <c r="C263">
        <v>3990</v>
      </c>
      <c r="D263">
        <v>1549</v>
      </c>
      <c r="E263">
        <v>1542</v>
      </c>
      <c r="F263">
        <v>2.5875486381322901</v>
      </c>
      <c r="G263">
        <v>2.60020730932189</v>
      </c>
      <c r="H263">
        <v>0.284449610788511</v>
      </c>
      <c r="I263">
        <v>-4.45023326082458E-2</v>
      </c>
      <c r="J263">
        <v>-0.49</v>
      </c>
      <c r="L263">
        <v>2.8846569201104009</v>
      </c>
      <c r="M263">
        <v>2.3157576985333792</v>
      </c>
      <c r="N263">
        <v>3.1691065308989121</v>
      </c>
      <c r="O263">
        <v>2.0313080877448679</v>
      </c>
    </row>
    <row r="264" spans="1:15" x14ac:dyDescent="0.2">
      <c r="A264" s="14">
        <v>43528</v>
      </c>
      <c r="B264">
        <v>4090</v>
      </c>
      <c r="C264">
        <v>4040</v>
      </c>
      <c r="D264">
        <v>1556</v>
      </c>
      <c r="E264">
        <v>1561</v>
      </c>
      <c r="F264">
        <v>2.58808456117873</v>
      </c>
      <c r="G264">
        <v>2.5928453038813002</v>
      </c>
      <c r="H264">
        <v>0.29173395872610403</v>
      </c>
      <c r="I264">
        <v>-1.6318781410862401E-2</v>
      </c>
      <c r="J264">
        <v>-0.18</v>
      </c>
      <c r="L264">
        <v>2.8845792626074043</v>
      </c>
      <c r="M264">
        <v>2.3011113451551961</v>
      </c>
      <c r="N264">
        <v>3.1763132213335084</v>
      </c>
      <c r="O264">
        <v>2.009377386429092</v>
      </c>
    </row>
    <row r="265" spans="1:15" x14ac:dyDescent="0.2">
      <c r="A265" s="14">
        <v>43525</v>
      </c>
      <c r="B265">
        <v>4095</v>
      </c>
      <c r="C265">
        <v>4060</v>
      </c>
      <c r="D265">
        <v>1520</v>
      </c>
      <c r="E265">
        <v>1541</v>
      </c>
      <c r="F265">
        <v>2.6346528228423098</v>
      </c>
      <c r="G265">
        <v>2.5866578612401399</v>
      </c>
      <c r="H265">
        <v>0.29664906093765597</v>
      </c>
      <c r="I265">
        <v>0.16179037091996301</v>
      </c>
      <c r="J265">
        <v>1.82</v>
      </c>
      <c r="L265">
        <v>2.8833069221777956</v>
      </c>
      <c r="M265">
        <v>2.2900088003024841</v>
      </c>
      <c r="N265">
        <v>3.1799559831154518</v>
      </c>
      <c r="O265">
        <v>1.9933597393648279</v>
      </c>
    </row>
    <row r="266" spans="1:15" x14ac:dyDescent="0.2">
      <c r="A266" s="14">
        <v>43524</v>
      </c>
      <c r="B266">
        <v>4180</v>
      </c>
      <c r="C266">
        <v>4110</v>
      </c>
      <c r="D266">
        <v>1523</v>
      </c>
      <c r="E266">
        <v>1511</v>
      </c>
      <c r="F266">
        <v>2.7200529450694901</v>
      </c>
      <c r="G266">
        <v>2.5783640193209001</v>
      </c>
      <c r="H266">
        <v>0.30380065557223501</v>
      </c>
      <c r="I266">
        <v>0.466387820927187</v>
      </c>
      <c r="J266">
        <v>5.21</v>
      </c>
      <c r="L266">
        <v>2.8821646748931351</v>
      </c>
      <c r="M266">
        <v>2.2745633637486651</v>
      </c>
      <c r="N266">
        <v>3.1859653304653701</v>
      </c>
      <c r="O266">
        <v>1.9707627081764301</v>
      </c>
    </row>
    <row r="267" spans="1:15" x14ac:dyDescent="0.2">
      <c r="A267" s="14">
        <v>43523</v>
      </c>
      <c r="B267">
        <v>4150</v>
      </c>
      <c r="C267">
        <v>4195</v>
      </c>
      <c r="D267">
        <v>1538</v>
      </c>
      <c r="E267">
        <v>1534</v>
      </c>
      <c r="F267">
        <v>2.7346805736636202</v>
      </c>
      <c r="G267">
        <v>2.5691486698413599</v>
      </c>
      <c r="H267">
        <v>0.30978652274757701</v>
      </c>
      <c r="I267">
        <v>0.53434185049147098</v>
      </c>
      <c r="J267">
        <v>6.05</v>
      </c>
      <c r="L267">
        <v>2.878935192588937</v>
      </c>
      <c r="M267">
        <v>2.2593621470937828</v>
      </c>
      <c r="N267">
        <v>3.1887217153365137</v>
      </c>
      <c r="O267">
        <v>1.9495756243462059</v>
      </c>
    </row>
    <row r="268" spans="1:15" x14ac:dyDescent="0.2">
      <c r="A268" s="14">
        <v>43522</v>
      </c>
      <c r="B268">
        <v>4115</v>
      </c>
      <c r="C268">
        <v>4135</v>
      </c>
      <c r="D268">
        <v>1550</v>
      </c>
      <c r="E268">
        <v>1546</v>
      </c>
      <c r="F268">
        <v>2.6746442432082702</v>
      </c>
      <c r="G268">
        <v>2.5600603490821698</v>
      </c>
      <c r="H268">
        <v>0.31475561328247298</v>
      </c>
      <c r="I268">
        <v>0.36404082815601002</v>
      </c>
      <c r="J268">
        <v>4.28</v>
      </c>
      <c r="L268">
        <v>2.874815962364643</v>
      </c>
      <c r="M268">
        <v>2.2453047357996967</v>
      </c>
      <c r="N268">
        <v>3.1895715756471157</v>
      </c>
      <c r="O268">
        <v>1.930549122517224</v>
      </c>
    </row>
    <row r="269" spans="1:15" x14ac:dyDescent="0.2">
      <c r="A269" s="14">
        <v>43521</v>
      </c>
      <c r="B269">
        <v>4070</v>
      </c>
      <c r="C269">
        <v>4060</v>
      </c>
      <c r="D269">
        <v>1540</v>
      </c>
      <c r="E269">
        <v>1539</v>
      </c>
      <c r="F269">
        <v>2.6380766731643899</v>
      </c>
      <c r="G269">
        <v>2.5512281676370998</v>
      </c>
      <c r="H269">
        <v>0.32065494594257199</v>
      </c>
      <c r="I269">
        <v>0.27084723509251402</v>
      </c>
      <c r="J269">
        <v>3.29</v>
      </c>
      <c r="L269">
        <v>2.8718831135796719</v>
      </c>
      <c r="M269">
        <v>2.2305732216945278</v>
      </c>
      <c r="N269">
        <v>3.1925380595222439</v>
      </c>
      <c r="O269">
        <v>1.9099182757519557</v>
      </c>
    </row>
    <row r="270" spans="1:15" x14ac:dyDescent="0.2">
      <c r="A270" s="14">
        <v>43518</v>
      </c>
      <c r="B270">
        <v>4035</v>
      </c>
      <c r="C270">
        <v>4010</v>
      </c>
      <c r="D270">
        <v>1518</v>
      </c>
      <c r="E270">
        <v>1528</v>
      </c>
      <c r="F270">
        <v>2.62434554973821</v>
      </c>
      <c r="G270">
        <v>2.54404990192648</v>
      </c>
      <c r="H270">
        <v>0.32463176978886299</v>
      </c>
      <c r="I270">
        <v>0.24734377619280501</v>
      </c>
      <c r="J270">
        <v>3.06</v>
      </c>
      <c r="L270">
        <v>2.8686816717153429</v>
      </c>
      <c r="M270">
        <v>2.219418132137617</v>
      </c>
      <c r="N270">
        <v>3.1933134415042059</v>
      </c>
      <c r="O270">
        <v>1.894786362348754</v>
      </c>
    </row>
    <row r="271" spans="1:15" x14ac:dyDescent="0.2">
      <c r="A271" s="14">
        <v>43517</v>
      </c>
      <c r="B271">
        <v>4050</v>
      </c>
      <c r="C271">
        <v>4010</v>
      </c>
      <c r="D271">
        <v>1511</v>
      </c>
      <c r="E271">
        <v>1525</v>
      </c>
      <c r="F271">
        <v>2.6295081967213099</v>
      </c>
      <c r="G271">
        <v>2.5362858551572001</v>
      </c>
      <c r="H271">
        <v>0.32954468418064897</v>
      </c>
      <c r="I271">
        <v>0.282882249476683</v>
      </c>
      <c r="J271">
        <v>3.55</v>
      </c>
      <c r="L271">
        <v>2.8658305393378489</v>
      </c>
      <c r="M271">
        <v>2.2067411709765512</v>
      </c>
      <c r="N271">
        <v>3.1953752235184982</v>
      </c>
      <c r="O271">
        <v>1.8771964867959021</v>
      </c>
    </row>
    <row r="272" spans="1:15" x14ac:dyDescent="0.2">
      <c r="A272" s="14">
        <v>43516</v>
      </c>
      <c r="B272">
        <v>4080</v>
      </c>
      <c r="C272">
        <v>4045</v>
      </c>
      <c r="D272">
        <v>1526</v>
      </c>
      <c r="E272">
        <v>1513</v>
      </c>
      <c r="F272">
        <v>2.6734963648380701</v>
      </c>
      <c r="G272">
        <v>2.5283293057381302</v>
      </c>
      <c r="H272">
        <v>0.33436647074308801</v>
      </c>
      <c r="I272">
        <v>0.43415555027785802</v>
      </c>
      <c r="J272">
        <v>5.43</v>
      </c>
      <c r="L272">
        <v>2.8626957764812184</v>
      </c>
      <c r="M272">
        <v>2.193962834995042</v>
      </c>
      <c r="N272">
        <v>3.1970622472243062</v>
      </c>
      <c r="O272">
        <v>1.8595963642519542</v>
      </c>
    </row>
    <row r="273" spans="1:15" x14ac:dyDescent="0.2">
      <c r="A273" s="14">
        <v>43515</v>
      </c>
      <c r="B273">
        <v>4060</v>
      </c>
      <c r="C273">
        <v>4070</v>
      </c>
      <c r="D273">
        <v>1547</v>
      </c>
      <c r="E273">
        <v>1529</v>
      </c>
      <c r="F273">
        <v>2.66187050359712</v>
      </c>
      <c r="G273">
        <v>2.5204604653180702</v>
      </c>
      <c r="H273">
        <v>0.33778443418806098</v>
      </c>
      <c r="I273">
        <v>0.41863988972421201</v>
      </c>
      <c r="J273">
        <v>5.31</v>
      </c>
      <c r="L273">
        <v>2.8582448995061314</v>
      </c>
      <c r="M273">
        <v>2.1826760311300091</v>
      </c>
      <c r="N273">
        <v>3.1960293336941921</v>
      </c>
      <c r="O273">
        <v>1.8448915969419484</v>
      </c>
    </row>
    <row r="274" spans="1:15" x14ac:dyDescent="0.2">
      <c r="A274" s="14">
        <v>43514</v>
      </c>
      <c r="B274">
        <v>4105</v>
      </c>
      <c r="C274">
        <v>4085</v>
      </c>
      <c r="D274">
        <v>1550</v>
      </c>
      <c r="E274">
        <v>1537</v>
      </c>
      <c r="F274">
        <v>2.65777488614183</v>
      </c>
      <c r="G274">
        <v>2.5142451073292298</v>
      </c>
      <c r="H274">
        <v>0.33941002622534</v>
      </c>
      <c r="I274">
        <v>0.42288019717279901</v>
      </c>
      <c r="J274">
        <v>5.4</v>
      </c>
      <c r="L274">
        <v>2.8536551335545699</v>
      </c>
      <c r="M274">
        <v>2.1748350811038897</v>
      </c>
      <c r="N274">
        <v>3.19306515977991</v>
      </c>
      <c r="O274">
        <v>1.8354250548785498</v>
      </c>
    </row>
    <row r="275" spans="1:15" x14ac:dyDescent="0.2">
      <c r="A275" s="14">
        <v>43511</v>
      </c>
      <c r="B275">
        <v>4135</v>
      </c>
      <c r="C275">
        <v>4085</v>
      </c>
      <c r="D275">
        <v>1526</v>
      </c>
      <c r="E275">
        <v>1520</v>
      </c>
      <c r="F275">
        <v>2.6875</v>
      </c>
      <c r="G275">
        <v>2.5105007859181701</v>
      </c>
      <c r="H275">
        <v>0.33935497406667198</v>
      </c>
      <c r="I275">
        <v>0.52157542281095404</v>
      </c>
      <c r="J275">
        <v>6.59</v>
      </c>
      <c r="L275">
        <v>2.849855759984842</v>
      </c>
      <c r="M275">
        <v>2.1711458118514981</v>
      </c>
      <c r="N275">
        <v>3.1892107340515139</v>
      </c>
      <c r="O275">
        <v>1.8317908377848262</v>
      </c>
    </row>
    <row r="276" spans="1:15" x14ac:dyDescent="0.2">
      <c r="A276" s="14">
        <v>43510</v>
      </c>
      <c r="B276">
        <v>4170</v>
      </c>
      <c r="C276">
        <v>4135</v>
      </c>
      <c r="D276">
        <v>1519</v>
      </c>
      <c r="E276">
        <v>1524</v>
      </c>
      <c r="F276">
        <v>2.7132545931758498</v>
      </c>
      <c r="G276">
        <v>2.5070427020858301</v>
      </c>
      <c r="H276">
        <v>0.33885477659796198</v>
      </c>
      <c r="I276">
        <v>0.60855536156326795</v>
      </c>
      <c r="J276">
        <v>7.6</v>
      </c>
      <c r="L276">
        <v>2.8458974786837921</v>
      </c>
      <c r="M276">
        <v>2.1681879254878682</v>
      </c>
      <c r="N276">
        <v>3.184752255281754</v>
      </c>
      <c r="O276">
        <v>1.8293331488899063</v>
      </c>
    </row>
    <row r="277" spans="1:15" x14ac:dyDescent="0.2">
      <c r="A277" s="14">
        <v>43509</v>
      </c>
      <c r="B277">
        <v>4015</v>
      </c>
      <c r="C277">
        <v>4185</v>
      </c>
      <c r="D277">
        <v>1490</v>
      </c>
      <c r="E277">
        <v>1526</v>
      </c>
      <c r="F277">
        <v>2.7424639580602799</v>
      </c>
      <c r="G277">
        <v>2.5032984066092601</v>
      </c>
      <c r="H277">
        <v>0.33810617344080401</v>
      </c>
      <c r="I277">
        <v>0.70736818856962003</v>
      </c>
      <c r="J277">
        <v>8.7200000000000006</v>
      </c>
      <c r="L277">
        <v>2.8414045800500642</v>
      </c>
      <c r="M277">
        <v>2.1651922331684559</v>
      </c>
      <c r="N277">
        <v>3.179510753490868</v>
      </c>
      <c r="O277">
        <v>1.8270860597276521</v>
      </c>
    </row>
    <row r="278" spans="1:15" x14ac:dyDescent="0.2">
      <c r="A278" s="14">
        <v>43508</v>
      </c>
      <c r="B278">
        <v>3865</v>
      </c>
      <c r="C278">
        <v>3970</v>
      </c>
      <c r="D278">
        <v>1461</v>
      </c>
      <c r="E278">
        <v>1467</v>
      </c>
      <c r="F278">
        <v>2.7062031356509801</v>
      </c>
      <c r="G278">
        <v>2.4987306265587699</v>
      </c>
      <c r="H278">
        <v>0.33715701791457903</v>
      </c>
      <c r="I278">
        <v>0.61535871439217404</v>
      </c>
      <c r="J278">
        <v>7.67</v>
      </c>
      <c r="L278">
        <v>2.835887644473349</v>
      </c>
      <c r="M278">
        <v>2.1615736086441908</v>
      </c>
      <c r="N278">
        <v>3.173044662387928</v>
      </c>
      <c r="O278">
        <v>1.8244165907296117</v>
      </c>
    </row>
    <row r="279" spans="1:15" x14ac:dyDescent="0.2">
      <c r="A279" s="14">
        <v>43504</v>
      </c>
      <c r="B279">
        <v>4005</v>
      </c>
      <c r="C279">
        <v>3935</v>
      </c>
      <c r="D279">
        <v>1476</v>
      </c>
      <c r="E279">
        <v>1457</v>
      </c>
      <c r="F279">
        <v>2.7007549759780298</v>
      </c>
      <c r="G279">
        <v>2.4942104788929198</v>
      </c>
      <c r="H279">
        <v>0.33661727578632999</v>
      </c>
      <c r="I279">
        <v>0.61358852305672795</v>
      </c>
      <c r="J279">
        <v>7.65</v>
      </c>
      <c r="L279">
        <v>2.83082775467925</v>
      </c>
      <c r="M279">
        <v>2.1575932031065896</v>
      </c>
      <c r="N279">
        <v>3.1674450304655797</v>
      </c>
      <c r="O279">
        <v>1.8209759273202599</v>
      </c>
    </row>
    <row r="280" spans="1:15" x14ac:dyDescent="0.2">
      <c r="A280" s="14">
        <v>43503</v>
      </c>
      <c r="B280">
        <v>4040</v>
      </c>
      <c r="C280">
        <v>4050</v>
      </c>
      <c r="D280">
        <v>1497</v>
      </c>
      <c r="E280">
        <v>1497</v>
      </c>
      <c r="F280">
        <v>2.7054108216432802</v>
      </c>
      <c r="G280">
        <v>2.4896180370676202</v>
      </c>
      <c r="H280">
        <v>0.33611724413573402</v>
      </c>
      <c r="I280">
        <v>0.64201640451544495</v>
      </c>
      <c r="J280">
        <v>7.98</v>
      </c>
      <c r="L280">
        <v>2.8257352812033543</v>
      </c>
      <c r="M280">
        <v>2.1535007929318861</v>
      </c>
      <c r="N280">
        <v>3.1618525253390883</v>
      </c>
      <c r="O280">
        <v>1.817383548796152</v>
      </c>
    </row>
    <row r="281" spans="1:15" x14ac:dyDescent="0.2">
      <c r="A281" s="14">
        <v>43502</v>
      </c>
      <c r="B281">
        <v>4035</v>
      </c>
      <c r="C281">
        <v>4055</v>
      </c>
      <c r="D281">
        <v>1519</v>
      </c>
      <c r="E281">
        <v>1506</v>
      </c>
      <c r="F281">
        <v>2.6925630810092902</v>
      </c>
      <c r="G281">
        <v>2.4839505170564999</v>
      </c>
      <c r="H281">
        <v>0.336014463830624</v>
      </c>
      <c r="I281">
        <v>0.62084400050692401</v>
      </c>
      <c r="J281">
        <v>7.75</v>
      </c>
      <c r="L281">
        <v>2.8199649808871241</v>
      </c>
      <c r="M281">
        <v>2.1479360532258758</v>
      </c>
      <c r="N281">
        <v>3.1559794447177478</v>
      </c>
      <c r="O281">
        <v>1.8119215893952521</v>
      </c>
    </row>
    <row r="282" spans="1:15" x14ac:dyDescent="0.2">
      <c r="A282" s="14">
        <v>43501</v>
      </c>
      <c r="B282">
        <v>3990</v>
      </c>
      <c r="C282">
        <v>3985</v>
      </c>
      <c r="D282">
        <v>1509</v>
      </c>
      <c r="E282">
        <v>1508</v>
      </c>
      <c r="F282">
        <v>2.64257294429708</v>
      </c>
      <c r="G282">
        <v>2.4784161681229699</v>
      </c>
      <c r="H282">
        <v>0.335951183659845</v>
      </c>
      <c r="I282">
        <v>0.48863282571529298</v>
      </c>
      <c r="J282">
        <v>6.21</v>
      </c>
      <c r="L282">
        <v>2.8143673517828152</v>
      </c>
      <c r="M282">
        <v>2.1424649844631247</v>
      </c>
      <c r="N282">
        <v>3.1503185354426599</v>
      </c>
      <c r="O282">
        <v>1.8065138008032799</v>
      </c>
    </row>
    <row r="283" spans="1:15" x14ac:dyDescent="0.2">
      <c r="A283" s="14">
        <v>43500</v>
      </c>
      <c r="B283">
        <v>4150</v>
      </c>
      <c r="C283">
        <v>3970</v>
      </c>
      <c r="D283">
        <v>1502</v>
      </c>
      <c r="E283">
        <v>1500</v>
      </c>
      <c r="F283">
        <v>2.6466666666666598</v>
      </c>
      <c r="G283">
        <v>2.47393343993854</v>
      </c>
      <c r="H283">
        <v>0.335973922253195</v>
      </c>
      <c r="I283">
        <v>0.51412688690150599</v>
      </c>
      <c r="J283">
        <v>6.53</v>
      </c>
      <c r="L283">
        <v>2.8099073621917352</v>
      </c>
      <c r="M283">
        <v>2.1379595176853448</v>
      </c>
      <c r="N283">
        <v>3.14588128444493</v>
      </c>
      <c r="O283">
        <v>1.80198559543215</v>
      </c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J35" sqref="J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7">
        <v>17</v>
      </c>
      <c r="F1" s="268" t="s">
        <v>1365</v>
      </c>
      <c r="G1" s="269">
        <v>21</v>
      </c>
      <c r="N1" s="252" t="s">
        <v>1364</v>
      </c>
      <c r="O1" s="253" t="s">
        <v>1362</v>
      </c>
      <c r="P1" s="254" t="s">
        <v>1363</v>
      </c>
    </row>
    <row r="2" spans="1:16" s="106" customFormat="1" x14ac:dyDescent="0.2">
      <c r="B2" s="210"/>
      <c r="C2" s="208" t="s">
        <v>1227</v>
      </c>
      <c r="D2" s="208" t="s">
        <v>1228</v>
      </c>
      <c r="E2" s="208" t="s">
        <v>1229</v>
      </c>
      <c r="F2" s="208" t="s">
        <v>1230</v>
      </c>
      <c r="G2" s="209" t="s">
        <v>1234</v>
      </c>
      <c r="H2" s="209" t="s">
        <v>1231</v>
      </c>
      <c r="I2" s="209" t="s">
        <v>722</v>
      </c>
      <c r="J2" s="255" t="s">
        <v>1237</v>
      </c>
      <c r="K2" s="256"/>
      <c r="M2" s="248" t="s">
        <v>1354</v>
      </c>
      <c r="N2" s="250">
        <v>-2.22993847329289</v>
      </c>
      <c r="O2" s="246">
        <f>MAX(I42:I1000)</f>
        <v>4.0832681114713498</v>
      </c>
      <c r="P2" s="247">
        <f>MIN(I42:I1000)</f>
        <v>-2.72984182514957</v>
      </c>
    </row>
    <row r="3" spans="1:16" s="106" customFormat="1" x14ac:dyDescent="0.2">
      <c r="B3" s="211" t="s">
        <v>1238</v>
      </c>
      <c r="C3" s="258">
        <v>9507</v>
      </c>
      <c r="D3" s="259" t="s">
        <v>4460</v>
      </c>
      <c r="E3" s="258" t="s">
        <v>4453</v>
      </c>
      <c r="F3" s="258">
        <v>951</v>
      </c>
      <c r="G3" s="258">
        <v>1100</v>
      </c>
      <c r="H3" s="258"/>
      <c r="I3" s="260"/>
      <c r="J3" s="261">
        <v>1046100</v>
      </c>
      <c r="K3" s="257"/>
      <c r="M3" s="248" t="s">
        <v>1355</v>
      </c>
      <c r="N3" s="250">
        <v>-8.4600000000000009</v>
      </c>
      <c r="O3" s="247">
        <f>MAX(J42:J1000)</f>
        <v>12.47</v>
      </c>
      <c r="P3" s="247">
        <f>MIN(J42:J1000)</f>
        <v>-16.71</v>
      </c>
    </row>
    <row r="4" spans="1:16" s="106" customFormat="1" x14ac:dyDescent="0.2">
      <c r="B4" s="212" t="s">
        <v>1239</v>
      </c>
      <c r="C4" s="262">
        <v>8242</v>
      </c>
      <c r="D4" s="262" t="s">
        <v>4461</v>
      </c>
      <c r="E4" s="262" t="s">
        <v>4462</v>
      </c>
      <c r="F4" s="262">
        <v>1016</v>
      </c>
      <c r="G4" s="262">
        <v>1000</v>
      </c>
      <c r="H4" s="262"/>
      <c r="I4" s="263"/>
      <c r="J4" s="264">
        <v>1016000</v>
      </c>
      <c r="K4" s="257"/>
      <c r="M4" s="249" t="s">
        <v>1356</v>
      </c>
      <c r="N4" s="250">
        <v>2.96</v>
      </c>
      <c r="O4" s="270"/>
      <c r="P4" s="271"/>
    </row>
    <row r="5" spans="1:16" s="106" customFormat="1" x14ac:dyDescent="0.2">
      <c r="M5" s="249" t="s">
        <v>1358</v>
      </c>
      <c r="N5" s="250">
        <v>0.81587512100412796</v>
      </c>
      <c r="O5" s="270"/>
      <c r="P5" s="271"/>
    </row>
    <row r="6" spans="1:16" s="106" customFormat="1" ht="15" thickBot="1" x14ac:dyDescent="0.25">
      <c r="M6" s="249" t="s">
        <v>1359</v>
      </c>
      <c r="N6" s="250">
        <v>0.93344070928824796</v>
      </c>
      <c r="O6" s="270"/>
      <c r="P6" s="271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49" t="s">
        <v>1360</v>
      </c>
      <c r="N7" s="250">
        <v>0.181887000765942</v>
      </c>
      <c r="O7" s="270"/>
      <c r="P7" s="271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49" t="s">
        <v>1361</v>
      </c>
      <c r="N8" s="251">
        <v>1.30473437281125E-2</v>
      </c>
      <c r="O8" s="272"/>
      <c r="P8" s="273"/>
    </row>
    <row r="9" spans="1:16" s="106" customFormat="1" x14ac:dyDescent="0.2">
      <c r="A9" s="203" t="s">
        <v>1236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5" t="s">
        <v>3957</v>
      </c>
      <c r="B10" s="97"/>
      <c r="C10" s="10"/>
      <c r="D10" s="10"/>
      <c r="E10" s="196"/>
      <c r="F10" s="197"/>
      <c r="G10" s="197"/>
      <c r="H10" s="213"/>
      <c r="I10" s="199"/>
      <c r="J10" s="199"/>
      <c r="K10" s="198"/>
    </row>
    <row r="11" spans="1:16" x14ac:dyDescent="0.2">
      <c r="A11" s="206" t="s">
        <v>1224</v>
      </c>
      <c r="B11" s="196"/>
      <c r="C11" s="363"/>
      <c r="D11" s="364"/>
      <c r="E11" s="196"/>
      <c r="F11" s="196"/>
      <c r="G11" s="197"/>
      <c r="H11" s="203"/>
      <c r="I11" s="196"/>
      <c r="J11" s="200"/>
      <c r="K11" s="201"/>
      <c r="L11" s="95"/>
      <c r="M11" s="95"/>
      <c r="N11" s="95"/>
      <c r="O11" s="95"/>
      <c r="P11" s="96"/>
    </row>
    <row r="12" spans="1:16" x14ac:dyDescent="0.2">
      <c r="A12" s="274">
        <v>1454</v>
      </c>
      <c r="B12" s="196"/>
      <c r="C12" s="363"/>
      <c r="D12" s="364"/>
      <c r="E12" s="196"/>
      <c r="F12" s="196"/>
      <c r="G12" s="196"/>
      <c r="H12" s="203"/>
      <c r="I12" s="196"/>
      <c r="J12" s="202"/>
      <c r="K12" s="10"/>
      <c r="L12" s="10"/>
      <c r="M12" s="10"/>
      <c r="N12" s="10"/>
      <c r="O12" s="10"/>
      <c r="P12" s="98"/>
    </row>
    <row r="13" spans="1:16" x14ac:dyDescent="0.2">
      <c r="A13" s="206" t="s">
        <v>1225</v>
      </c>
      <c r="B13" s="196"/>
      <c r="C13" s="363"/>
      <c r="D13" s="364"/>
      <c r="E13" s="196"/>
      <c r="F13" s="196"/>
      <c r="G13" s="196"/>
      <c r="H13" s="203"/>
      <c r="I13" s="196"/>
      <c r="J13" s="202"/>
      <c r="K13" s="10"/>
      <c r="L13" s="10"/>
      <c r="M13" s="10"/>
      <c r="N13" s="10"/>
      <c r="O13" s="10"/>
      <c r="P13" s="98"/>
    </row>
    <row r="14" spans="1:16" x14ac:dyDescent="0.2">
      <c r="A14" s="274">
        <v>860.03861003861005</v>
      </c>
      <c r="B14" s="196"/>
      <c r="C14" s="363"/>
      <c r="D14" s="364"/>
      <c r="E14" s="196"/>
      <c r="F14" s="196"/>
      <c r="G14" s="196"/>
      <c r="H14" s="203"/>
      <c r="I14" s="196"/>
      <c r="J14" s="202"/>
      <c r="K14" s="10"/>
      <c r="L14" s="10"/>
      <c r="M14" s="10"/>
      <c r="N14" s="10"/>
      <c r="O14" s="10"/>
      <c r="P14" s="98"/>
    </row>
    <row r="15" spans="1:16" x14ac:dyDescent="0.2">
      <c r="A15" s="206" t="s">
        <v>1235</v>
      </c>
      <c r="B15" s="196"/>
      <c r="C15" s="363"/>
      <c r="D15" s="364"/>
      <c r="E15" s="196"/>
      <c r="F15" s="196"/>
      <c r="G15" s="196"/>
      <c r="H15" s="203"/>
      <c r="I15" s="196"/>
      <c r="J15" s="202"/>
      <c r="K15" s="10"/>
      <c r="L15" s="10"/>
      <c r="M15" s="10"/>
      <c r="N15" s="10"/>
      <c r="O15" s="10"/>
      <c r="P15" s="98"/>
    </row>
    <row r="16" spans="1:16" x14ac:dyDescent="0.2">
      <c r="A16" s="274">
        <v>0.86872586872586877</v>
      </c>
      <c r="B16" s="196"/>
      <c r="C16" s="363"/>
      <c r="D16" s="364"/>
      <c r="E16" s="196"/>
      <c r="F16" s="196"/>
      <c r="G16" s="196"/>
      <c r="H16" s="203"/>
      <c r="I16" s="196"/>
      <c r="J16" s="202"/>
      <c r="K16" s="10"/>
      <c r="L16" s="10"/>
      <c r="M16" s="10"/>
      <c r="N16" s="10"/>
      <c r="O16" s="10"/>
      <c r="P16" s="98"/>
    </row>
    <row r="17" spans="1:16" x14ac:dyDescent="0.2">
      <c r="A17" s="276"/>
      <c r="B17" s="196"/>
      <c r="C17" s="363"/>
      <c r="D17" s="364"/>
      <c r="E17" s="196"/>
      <c r="F17" s="196"/>
      <c r="G17" s="196"/>
      <c r="H17" s="203"/>
      <c r="I17" s="196"/>
      <c r="J17" s="202"/>
      <c r="K17" s="195"/>
      <c r="L17" s="10"/>
      <c r="M17" s="10"/>
      <c r="N17" s="10"/>
      <c r="O17" s="10"/>
      <c r="P17" s="98"/>
    </row>
    <row r="18" spans="1:16" x14ac:dyDescent="0.2">
      <c r="A18" s="277"/>
      <c r="B18" s="196"/>
      <c r="C18" s="363"/>
      <c r="D18" s="364"/>
      <c r="E18" s="196"/>
      <c r="F18" s="196"/>
      <c r="G18" s="196"/>
      <c r="H18" s="203"/>
      <c r="I18" s="196"/>
      <c r="J18" s="202"/>
      <c r="K18" s="195"/>
      <c r="L18" s="10"/>
      <c r="M18" s="10"/>
      <c r="N18" s="10"/>
      <c r="O18" s="10"/>
      <c r="P18" s="98"/>
    </row>
    <row r="19" spans="1:16" x14ac:dyDescent="0.2">
      <c r="A19" s="196"/>
      <c r="B19" s="202"/>
      <c r="C19" s="363"/>
      <c r="D19" s="364"/>
      <c r="E19" s="196"/>
      <c r="F19" s="196"/>
      <c r="G19" s="196"/>
      <c r="H19" s="203"/>
      <c r="I19" s="196"/>
      <c r="J19" s="202"/>
      <c r="K19" s="195"/>
      <c r="L19" s="10"/>
      <c r="M19" s="10"/>
      <c r="N19" s="10"/>
      <c r="O19" s="10"/>
      <c r="P19" s="98"/>
    </row>
    <row r="20" spans="1:16" x14ac:dyDescent="0.2">
      <c r="A20" s="196"/>
      <c r="B20" s="202"/>
      <c r="C20" s="196"/>
      <c r="D20" s="196"/>
      <c r="E20" s="196"/>
      <c r="F20" s="196"/>
      <c r="G20" s="196"/>
      <c r="H20" s="203"/>
      <c r="I20" s="196"/>
      <c r="J20" s="202"/>
      <c r="K20" s="195"/>
      <c r="L20" s="10"/>
      <c r="M20" s="10"/>
      <c r="N20" s="10"/>
      <c r="O20" s="10"/>
      <c r="P20" s="98"/>
    </row>
    <row r="21" spans="1:16" x14ac:dyDescent="0.2">
      <c r="A21" s="196"/>
      <c r="B21" s="202"/>
      <c r="C21" s="196"/>
      <c r="E21" s="196"/>
      <c r="F21" s="196"/>
      <c r="G21" s="196"/>
      <c r="H21" s="203"/>
      <c r="I21" s="196"/>
      <c r="J21" s="202"/>
      <c r="K21" s="10"/>
      <c r="L21" s="10"/>
      <c r="M21" s="10"/>
      <c r="N21" s="10"/>
      <c r="O21" s="10"/>
      <c r="P21" s="98"/>
    </row>
    <row r="22" spans="1:16" x14ac:dyDescent="0.2">
      <c r="A22" s="196"/>
      <c r="B22" s="202"/>
      <c r="C22" s="196"/>
      <c r="D22" s="196"/>
      <c r="E22" s="196"/>
      <c r="F22" s="196"/>
      <c r="G22" s="196"/>
      <c r="H22" s="203"/>
      <c r="I22" s="196"/>
      <c r="J22" s="202"/>
      <c r="K22" s="10"/>
      <c r="L22" s="10"/>
      <c r="M22" s="10"/>
      <c r="N22" s="10"/>
      <c r="O22" s="10"/>
      <c r="P22" s="98"/>
    </row>
    <row r="23" spans="1:16" x14ac:dyDescent="0.2">
      <c r="A23" s="196"/>
      <c r="B23" s="202"/>
      <c r="C23" s="196"/>
      <c r="D23" s="196"/>
      <c r="E23" s="196"/>
      <c r="F23" s="196"/>
      <c r="G23" s="196"/>
      <c r="H23" s="203"/>
      <c r="I23" s="196"/>
      <c r="J23" s="202"/>
      <c r="K23" s="10"/>
      <c r="L23" s="10"/>
      <c r="M23" s="10"/>
      <c r="N23" s="10"/>
      <c r="O23" s="10"/>
      <c r="P23" s="98"/>
    </row>
    <row r="24" spans="1:16" x14ac:dyDescent="0.2">
      <c r="A24" s="196"/>
      <c r="B24" s="202"/>
      <c r="C24" s="196"/>
      <c r="D24" s="196"/>
      <c r="E24" s="196"/>
      <c r="F24" s="196"/>
      <c r="G24" s="196"/>
      <c r="H24" s="203"/>
      <c r="I24" s="196"/>
      <c r="J24" s="202"/>
      <c r="K24" s="10"/>
      <c r="L24" s="10"/>
      <c r="M24" s="10"/>
      <c r="N24" s="10"/>
      <c r="O24" s="10"/>
      <c r="P24" s="98"/>
    </row>
    <row r="25" spans="1:16" x14ac:dyDescent="0.2">
      <c r="A25" s="196"/>
      <c r="B25" s="202"/>
      <c r="C25" s="197"/>
      <c r="D25" s="197"/>
      <c r="E25" s="197"/>
      <c r="F25" s="196"/>
      <c r="G25" s="196"/>
      <c r="H25" s="203"/>
      <c r="I25" s="196"/>
      <c r="J25" s="202"/>
      <c r="K25" s="10"/>
      <c r="L25" s="10"/>
      <c r="M25" s="10"/>
      <c r="N25" s="10"/>
      <c r="O25" s="10"/>
      <c r="P25" s="98"/>
    </row>
    <row r="26" spans="1:16" x14ac:dyDescent="0.2">
      <c r="A26" s="196"/>
      <c r="B26" s="202"/>
      <c r="C26" s="196"/>
      <c r="D26" s="196"/>
      <c r="E26" s="196"/>
      <c r="F26" s="196"/>
      <c r="G26" s="196"/>
      <c r="H26" s="203"/>
      <c r="I26" s="196"/>
      <c r="J26" s="202"/>
      <c r="K26" s="10"/>
      <c r="L26" s="10"/>
      <c r="M26" s="10"/>
      <c r="N26" s="10"/>
      <c r="O26" s="10"/>
      <c r="P26" s="98"/>
    </row>
    <row r="27" spans="1:16" x14ac:dyDescent="0.2">
      <c r="A27" s="196"/>
      <c r="B27" s="202"/>
      <c r="C27" s="196"/>
      <c r="D27" s="196"/>
      <c r="E27" s="196"/>
      <c r="F27" s="196"/>
      <c r="G27" s="196"/>
      <c r="H27" s="203"/>
      <c r="I27" s="196"/>
      <c r="J27" s="202"/>
      <c r="K27" s="10"/>
      <c r="L27" s="10"/>
      <c r="M27" s="10"/>
      <c r="N27" s="10"/>
      <c r="O27" s="10"/>
      <c r="P27" s="98"/>
    </row>
    <row r="28" spans="1:16" x14ac:dyDescent="0.2">
      <c r="A28" s="196"/>
      <c r="B28" s="202"/>
      <c r="C28" s="196"/>
      <c r="D28" s="196"/>
      <c r="E28" s="196"/>
      <c r="F28" s="196"/>
      <c r="G28" s="196"/>
      <c r="H28" s="203"/>
      <c r="I28" s="196"/>
      <c r="J28" s="202"/>
      <c r="K28" s="10"/>
      <c r="L28" s="10"/>
      <c r="M28" s="10"/>
      <c r="N28" s="10"/>
      <c r="O28" s="10"/>
      <c r="P28" s="98"/>
    </row>
    <row r="29" spans="1:16" x14ac:dyDescent="0.2">
      <c r="A29" s="196"/>
      <c r="B29" s="202"/>
      <c r="C29" s="196"/>
      <c r="D29" s="196"/>
      <c r="E29" s="196"/>
      <c r="F29" s="196"/>
      <c r="G29" s="196"/>
      <c r="H29" s="203"/>
      <c r="I29" s="196"/>
      <c r="J29" s="202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675</v>
      </c>
      <c r="B41" s="106" t="s">
        <v>3960</v>
      </c>
      <c r="C41" s="106" t="s">
        <v>3961</v>
      </c>
      <c r="D41" s="106" t="s">
        <v>3962</v>
      </c>
      <c r="E41" s="106" t="s">
        <v>3963</v>
      </c>
      <c r="F41" s="106" t="s">
        <v>676</v>
      </c>
      <c r="G41" s="106" t="s">
        <v>677</v>
      </c>
      <c r="H41" s="106" t="s">
        <v>678</v>
      </c>
      <c r="I41" s="106" t="s">
        <v>679</v>
      </c>
      <c r="J41" s="106" t="s">
        <v>680</v>
      </c>
      <c r="K41" s="106" t="s">
        <v>3964</v>
      </c>
      <c r="L41" s="106" t="s">
        <v>3965</v>
      </c>
    </row>
    <row r="42" spans="1:13" x14ac:dyDescent="0.2">
      <c r="A42" s="14">
        <v>43865</v>
      </c>
      <c r="B42">
        <v>995</v>
      </c>
      <c r="C42">
        <v>1016</v>
      </c>
      <c r="D42">
        <v>935</v>
      </c>
      <c r="E42">
        <v>951</v>
      </c>
      <c r="F42">
        <v>1.06834910620399</v>
      </c>
      <c r="G42">
        <v>1.1586853054608299</v>
      </c>
      <c r="H42">
        <v>4.05106240996169E-2</v>
      </c>
      <c r="I42">
        <v>-2.22993847329289</v>
      </c>
      <c r="J42">
        <v>-8.4600000000000009</v>
      </c>
      <c r="K42">
        <v>951</v>
      </c>
      <c r="L42">
        <v>882.62548262548262</v>
      </c>
    </row>
    <row r="43" spans="1:13" x14ac:dyDescent="0.2">
      <c r="A43" s="207">
        <v>43864</v>
      </c>
      <c r="B43" s="10">
        <v>981</v>
      </c>
      <c r="C43" s="10">
        <v>990</v>
      </c>
      <c r="D43" s="10">
        <v>932</v>
      </c>
      <c r="E43" s="10">
        <v>940</v>
      </c>
      <c r="F43" s="10">
        <v>1.0531914893617</v>
      </c>
      <c r="G43" s="10">
        <v>1.16013978282331</v>
      </c>
      <c r="H43" s="10">
        <v>3.9177468993373002E-2</v>
      </c>
      <c r="I43" s="10">
        <v>-2.72984182514957</v>
      </c>
      <c r="J43" s="10">
        <v>-10.15</v>
      </c>
      <c r="K43" s="10">
        <v>940</v>
      </c>
      <c r="L43" s="10">
        <v>860.03861003861005</v>
      </c>
      <c r="M43" s="10"/>
    </row>
    <row r="44" spans="1:13" x14ac:dyDescent="0.2">
      <c r="A44" s="14">
        <v>43861</v>
      </c>
      <c r="B44" s="106">
        <v>997</v>
      </c>
      <c r="C44" s="106">
        <v>1003</v>
      </c>
      <c r="D44" s="106">
        <v>945</v>
      </c>
      <c r="E44" s="106">
        <v>930</v>
      </c>
      <c r="F44" s="106">
        <v>1.0784946236559101</v>
      </c>
      <c r="G44" s="106">
        <v>1.1615015121501899</v>
      </c>
      <c r="H44" s="106">
        <v>3.7159433817140299E-2</v>
      </c>
      <c r="I44" s="106">
        <v>-2.2338039083899299</v>
      </c>
      <c r="J44" s="106">
        <v>-7.7</v>
      </c>
      <c r="K44">
        <v>930</v>
      </c>
      <c r="L44" s="106">
        <v>871.33204633204639</v>
      </c>
    </row>
    <row r="45" spans="1:13" x14ac:dyDescent="0.2">
      <c r="A45" s="14">
        <v>43860</v>
      </c>
      <c r="B45">
        <v>1049</v>
      </c>
      <c r="C45">
        <v>1005</v>
      </c>
      <c r="D45">
        <v>925</v>
      </c>
      <c r="E45">
        <v>938</v>
      </c>
      <c r="F45">
        <v>1.0714285714285701</v>
      </c>
      <c r="G45">
        <v>1.1626453023957499</v>
      </c>
      <c r="H45">
        <v>3.5885227269370198E-2</v>
      </c>
      <c r="I45">
        <v>-2.5419020000199701</v>
      </c>
      <c r="J45">
        <v>-8.51</v>
      </c>
      <c r="K45">
        <v>938</v>
      </c>
      <c r="L45">
        <v>873.06949806949808</v>
      </c>
    </row>
    <row r="46" spans="1:13" x14ac:dyDescent="0.2">
      <c r="A46" s="14">
        <v>43859</v>
      </c>
      <c r="B46">
        <v>1101</v>
      </c>
      <c r="C46">
        <v>1094</v>
      </c>
      <c r="D46">
        <v>936</v>
      </c>
      <c r="E46">
        <v>932</v>
      </c>
      <c r="F46">
        <v>1.17381974248927</v>
      </c>
      <c r="G46">
        <v>1.16355603931409</v>
      </c>
      <c r="H46">
        <v>3.43944666421463E-2</v>
      </c>
      <c r="I46">
        <v>0.29841146490107301</v>
      </c>
      <c r="J46">
        <v>0.87</v>
      </c>
      <c r="K46">
        <v>932</v>
      </c>
      <c r="L46">
        <v>950.38610038610045</v>
      </c>
    </row>
    <row r="47" spans="1:13" x14ac:dyDescent="0.2">
      <c r="A47" s="14">
        <v>43858</v>
      </c>
      <c r="B47">
        <v>1095</v>
      </c>
      <c r="C47">
        <v>1096</v>
      </c>
      <c r="D47">
        <v>945</v>
      </c>
      <c r="E47">
        <v>941</v>
      </c>
      <c r="F47">
        <v>1.1647183846971301</v>
      </c>
      <c r="G47">
        <v>1.1628500260022101</v>
      </c>
      <c r="H47">
        <v>3.4718473013669503E-2</v>
      </c>
      <c r="I47">
        <v>5.38145411573678E-2</v>
      </c>
      <c r="J47">
        <v>0.16</v>
      </c>
      <c r="K47">
        <v>941</v>
      </c>
      <c r="L47">
        <v>952.12355212355214</v>
      </c>
    </row>
    <row r="48" spans="1:13" x14ac:dyDescent="0.2">
      <c r="A48" s="14">
        <v>43857</v>
      </c>
      <c r="B48">
        <v>1111</v>
      </c>
      <c r="C48">
        <v>1105</v>
      </c>
      <c r="D48">
        <v>940</v>
      </c>
      <c r="E48">
        <v>944</v>
      </c>
      <c r="F48">
        <v>1.1705508474576201</v>
      </c>
      <c r="G48">
        <v>1.16221872609983</v>
      </c>
      <c r="H48">
        <v>3.51070549464979E-2</v>
      </c>
      <c r="I48">
        <v>0.23733467163472599</v>
      </c>
      <c r="J48">
        <v>0.71</v>
      </c>
      <c r="K48">
        <v>944</v>
      </c>
      <c r="L48">
        <v>959.94208494208499</v>
      </c>
    </row>
    <row r="49" spans="1:12" x14ac:dyDescent="0.2">
      <c r="A49" s="14">
        <v>43854</v>
      </c>
      <c r="B49">
        <v>1155</v>
      </c>
      <c r="C49">
        <v>1140</v>
      </c>
      <c r="D49">
        <v>966</v>
      </c>
      <c r="E49">
        <v>961</v>
      </c>
      <c r="F49">
        <v>1.18626430801248</v>
      </c>
      <c r="G49">
        <v>1.1616269577910501</v>
      </c>
      <c r="H49">
        <v>3.5334939881115301E-2</v>
      </c>
      <c r="I49">
        <v>0.69725179395586501</v>
      </c>
      <c r="J49">
        <v>2.08</v>
      </c>
      <c r="K49">
        <v>961</v>
      </c>
      <c r="L49">
        <v>990.34749034749041</v>
      </c>
    </row>
    <row r="50" spans="1:12" x14ac:dyDescent="0.2">
      <c r="A50" s="14">
        <v>43853</v>
      </c>
      <c r="B50">
        <v>1155</v>
      </c>
      <c r="C50">
        <v>1149</v>
      </c>
      <c r="D50">
        <v>964</v>
      </c>
      <c r="E50">
        <v>969</v>
      </c>
      <c r="F50">
        <v>1.18575851393188</v>
      </c>
      <c r="G50">
        <v>1.1615303441750799</v>
      </c>
      <c r="H50">
        <v>3.5277302894845798E-2</v>
      </c>
      <c r="I50">
        <v>0.68679200983780797</v>
      </c>
      <c r="J50">
        <v>2.04</v>
      </c>
      <c r="K50">
        <v>969</v>
      </c>
      <c r="L50">
        <v>998.16602316602325</v>
      </c>
    </row>
    <row r="51" spans="1:12" x14ac:dyDescent="0.2">
      <c r="A51" s="14">
        <v>43852</v>
      </c>
      <c r="B51">
        <v>1166</v>
      </c>
      <c r="C51">
        <v>1174</v>
      </c>
      <c r="D51">
        <v>960</v>
      </c>
      <c r="E51">
        <v>966</v>
      </c>
      <c r="F51">
        <v>1.21532091097308</v>
      </c>
      <c r="G51">
        <v>1.1611732892101201</v>
      </c>
      <c r="H51">
        <v>3.51656174875365E-2</v>
      </c>
      <c r="I51">
        <v>1.53978873773934</v>
      </c>
      <c r="J51">
        <v>4.46</v>
      </c>
      <c r="K51">
        <v>966</v>
      </c>
      <c r="L51">
        <v>1019.88416988417</v>
      </c>
    </row>
    <row r="52" spans="1:12" x14ac:dyDescent="0.2">
      <c r="A52" s="14">
        <v>43851</v>
      </c>
      <c r="B52">
        <v>1188</v>
      </c>
      <c r="C52">
        <v>1169</v>
      </c>
      <c r="D52">
        <v>960</v>
      </c>
      <c r="E52">
        <v>960</v>
      </c>
      <c r="F52">
        <v>1.2177083333333301</v>
      </c>
      <c r="G52">
        <v>1.16022883295735</v>
      </c>
      <c r="H52">
        <v>3.4646043883505798E-2</v>
      </c>
      <c r="I52">
        <v>1.6590494594201901</v>
      </c>
      <c r="J52">
        <v>4.72</v>
      </c>
      <c r="K52">
        <v>960</v>
      </c>
      <c r="L52">
        <v>1015.5405405405406</v>
      </c>
    </row>
    <row r="53" spans="1:12" x14ac:dyDescent="0.2">
      <c r="A53" s="14">
        <v>43850</v>
      </c>
      <c r="B53">
        <v>1203</v>
      </c>
      <c r="C53">
        <v>1194</v>
      </c>
      <c r="D53">
        <v>961</v>
      </c>
      <c r="E53">
        <v>952</v>
      </c>
      <c r="F53">
        <v>1.25420168067226</v>
      </c>
      <c r="G53">
        <v>1.1592343120603099</v>
      </c>
      <c r="H53">
        <v>3.40471811243062E-2</v>
      </c>
      <c r="I53">
        <v>2.7892872618509101</v>
      </c>
      <c r="J53">
        <v>7.57</v>
      </c>
      <c r="K53">
        <v>952</v>
      </c>
      <c r="L53">
        <v>1037.2586872586874</v>
      </c>
    </row>
    <row r="54" spans="1:12" x14ac:dyDescent="0.2">
      <c r="A54" s="14">
        <v>43847</v>
      </c>
      <c r="B54">
        <v>1207</v>
      </c>
      <c r="C54">
        <v>1214</v>
      </c>
      <c r="D54">
        <v>1006</v>
      </c>
      <c r="E54">
        <v>957</v>
      </c>
      <c r="F54">
        <v>1.2685475444096099</v>
      </c>
      <c r="G54">
        <v>1.1577427665369899</v>
      </c>
      <c r="H54">
        <v>3.2257443033260197E-2</v>
      </c>
      <c r="I54">
        <v>3.4350142929299001</v>
      </c>
      <c r="J54">
        <v>8.73</v>
      </c>
      <c r="K54">
        <v>957</v>
      </c>
      <c r="L54">
        <v>1054.6332046332047</v>
      </c>
    </row>
    <row r="55" spans="1:12" x14ac:dyDescent="0.2">
      <c r="A55" s="14">
        <v>43846</v>
      </c>
      <c r="B55">
        <v>1206</v>
      </c>
      <c r="C55">
        <v>1205</v>
      </c>
      <c r="D55">
        <v>1010</v>
      </c>
      <c r="E55">
        <v>1018</v>
      </c>
      <c r="F55">
        <v>1.18369351669941</v>
      </c>
      <c r="G55">
        <v>1.1562435528747601</v>
      </c>
      <c r="H55">
        <v>2.9574110910749199E-2</v>
      </c>
      <c r="I55">
        <v>0.92817545411532698</v>
      </c>
      <c r="J55">
        <v>2.3199999999999998</v>
      </c>
      <c r="K55">
        <v>1018</v>
      </c>
      <c r="L55">
        <v>1046.8146718146718</v>
      </c>
    </row>
    <row r="56" spans="1:12" x14ac:dyDescent="0.2">
      <c r="A56" s="14">
        <v>43845</v>
      </c>
      <c r="B56">
        <v>1199</v>
      </c>
      <c r="C56">
        <v>1195</v>
      </c>
      <c r="D56">
        <v>1012</v>
      </c>
      <c r="E56">
        <v>1019</v>
      </c>
      <c r="F56">
        <v>1.1727183513248201</v>
      </c>
      <c r="G56">
        <v>1.1557327961997901</v>
      </c>
      <c r="H56">
        <v>2.94260443800228E-2</v>
      </c>
      <c r="I56">
        <v>0.57722862460452895</v>
      </c>
      <c r="J56">
        <v>1.45</v>
      </c>
      <c r="K56">
        <v>1019</v>
      </c>
      <c r="L56">
        <v>1038.1274131274131</v>
      </c>
    </row>
    <row r="57" spans="1:12" x14ac:dyDescent="0.2">
      <c r="A57" s="14">
        <v>43844</v>
      </c>
      <c r="B57">
        <v>1209</v>
      </c>
      <c r="C57">
        <v>1194</v>
      </c>
      <c r="D57">
        <v>1026</v>
      </c>
      <c r="E57">
        <v>1014</v>
      </c>
      <c r="F57">
        <v>1.1775147928994001</v>
      </c>
      <c r="G57">
        <v>1.1553014444818199</v>
      </c>
      <c r="H57">
        <v>2.9411007286855001E-2</v>
      </c>
      <c r="I57">
        <v>0.75527329618223005</v>
      </c>
      <c r="J57">
        <v>1.89</v>
      </c>
      <c r="K57">
        <v>1014</v>
      </c>
      <c r="L57">
        <v>1037.2586872586874</v>
      </c>
    </row>
    <row r="58" spans="1:12" x14ac:dyDescent="0.2">
      <c r="A58" s="14">
        <v>43840</v>
      </c>
      <c r="B58">
        <v>1210</v>
      </c>
      <c r="C58">
        <v>1213</v>
      </c>
      <c r="D58">
        <v>1039</v>
      </c>
      <c r="E58">
        <v>1037</v>
      </c>
      <c r="F58">
        <v>1.16972034715525</v>
      </c>
      <c r="G58">
        <v>1.1545083104401901</v>
      </c>
      <c r="H58">
        <v>2.96027293167694E-2</v>
      </c>
      <c r="I58">
        <v>0.51387277680659504</v>
      </c>
      <c r="J58">
        <v>1.3</v>
      </c>
      <c r="K58">
        <v>1037</v>
      </c>
      <c r="L58">
        <v>1053.7644787644788</v>
      </c>
    </row>
    <row r="59" spans="1:12" x14ac:dyDescent="0.2">
      <c r="A59" s="14">
        <v>43839</v>
      </c>
      <c r="B59">
        <v>1211</v>
      </c>
      <c r="C59">
        <v>1215</v>
      </c>
      <c r="D59">
        <v>1049</v>
      </c>
      <c r="E59">
        <v>1052</v>
      </c>
      <c r="F59">
        <v>1.1549429657794601</v>
      </c>
      <c r="G59">
        <v>1.1544821734778099</v>
      </c>
      <c r="H59">
        <v>2.95901494176448E-2</v>
      </c>
      <c r="I59">
        <v>1.55724898564411E-2</v>
      </c>
      <c r="J59">
        <v>0.04</v>
      </c>
      <c r="K59">
        <v>1052</v>
      </c>
      <c r="L59">
        <v>1055.5019305019305</v>
      </c>
    </row>
    <row r="60" spans="1:12" x14ac:dyDescent="0.2">
      <c r="A60" s="14">
        <v>43838</v>
      </c>
      <c r="B60">
        <v>1207</v>
      </c>
      <c r="C60">
        <v>1208</v>
      </c>
      <c r="D60">
        <v>1038</v>
      </c>
      <c r="E60">
        <v>1039</v>
      </c>
      <c r="F60">
        <v>1.16265640038498</v>
      </c>
      <c r="G60">
        <v>1.1544895136982001</v>
      </c>
      <c r="H60">
        <v>2.9590331093559401E-2</v>
      </c>
      <c r="I60">
        <v>0.27599848953893602</v>
      </c>
      <c r="J60">
        <v>0.7</v>
      </c>
      <c r="K60">
        <v>1039</v>
      </c>
      <c r="L60">
        <v>1049.4208494208494</v>
      </c>
    </row>
    <row r="61" spans="1:12" x14ac:dyDescent="0.2">
      <c r="A61" s="14">
        <v>43837</v>
      </c>
      <c r="B61">
        <v>1210</v>
      </c>
      <c r="C61">
        <v>1231</v>
      </c>
      <c r="D61">
        <v>1059</v>
      </c>
      <c r="E61">
        <v>1059</v>
      </c>
      <c r="F61">
        <v>1.16241737488196</v>
      </c>
      <c r="G61">
        <v>1.1545261807226801</v>
      </c>
      <c r="H61">
        <v>2.9602129922106899E-2</v>
      </c>
      <c r="I61">
        <v>0.26657521536592099</v>
      </c>
      <c r="J61">
        <v>0.68</v>
      </c>
      <c r="K61">
        <v>1059</v>
      </c>
      <c r="L61">
        <v>1069.4015444015445</v>
      </c>
    </row>
    <row r="62" spans="1:12" x14ac:dyDescent="0.2">
      <c r="A62" s="14">
        <v>43836</v>
      </c>
      <c r="B62">
        <v>1206</v>
      </c>
      <c r="C62">
        <v>1207</v>
      </c>
      <c r="D62">
        <v>1058</v>
      </c>
      <c r="E62">
        <v>1053</v>
      </c>
      <c r="F62">
        <v>1.14624881291547</v>
      </c>
      <c r="G62">
        <v>1.15481641771719</v>
      </c>
      <c r="H62">
        <v>2.9784229129478701E-2</v>
      </c>
      <c r="I62">
        <v>-0.287655751118011</v>
      </c>
      <c r="J62">
        <v>-0.75</v>
      </c>
      <c r="K62">
        <v>1053</v>
      </c>
      <c r="L62">
        <v>1048.5521235521237</v>
      </c>
    </row>
    <row r="63" spans="1:12" x14ac:dyDescent="0.2">
      <c r="A63" s="14">
        <v>43829</v>
      </c>
      <c r="B63">
        <v>1242</v>
      </c>
      <c r="C63">
        <v>1227</v>
      </c>
      <c r="D63">
        <v>1089</v>
      </c>
      <c r="E63">
        <v>1078</v>
      </c>
      <c r="F63">
        <v>1.1382189239331999</v>
      </c>
      <c r="G63">
        <v>1.1551566605933501</v>
      </c>
      <c r="H63">
        <v>2.9830132378719301E-2</v>
      </c>
      <c r="I63">
        <v>-0.56780628544006195</v>
      </c>
      <c r="J63">
        <v>-1.49</v>
      </c>
      <c r="K63">
        <v>1078</v>
      </c>
      <c r="L63">
        <v>1065.9266409266411</v>
      </c>
    </row>
    <row r="64" spans="1:12" x14ac:dyDescent="0.2">
      <c r="A64" s="14">
        <v>43826</v>
      </c>
      <c r="B64">
        <v>1234</v>
      </c>
      <c r="C64">
        <v>1235</v>
      </c>
      <c r="D64">
        <v>1082</v>
      </c>
      <c r="E64">
        <v>1088</v>
      </c>
      <c r="F64">
        <v>1.1351102941176401</v>
      </c>
      <c r="G64">
        <v>1.15523173102556</v>
      </c>
      <c r="H64">
        <v>2.9794475720727E-2</v>
      </c>
      <c r="I64">
        <v>-0.67534119735908005</v>
      </c>
      <c r="J64">
        <v>-1.77</v>
      </c>
      <c r="K64">
        <v>1088</v>
      </c>
      <c r="L64">
        <v>1072.8764478764479</v>
      </c>
    </row>
    <row r="65" spans="1:12" x14ac:dyDescent="0.2">
      <c r="A65" s="14">
        <v>43825</v>
      </c>
      <c r="B65">
        <v>1212</v>
      </c>
      <c r="C65">
        <v>1222</v>
      </c>
      <c r="D65">
        <v>1066</v>
      </c>
      <c r="E65">
        <v>1075</v>
      </c>
      <c r="F65">
        <v>1.13674418604651</v>
      </c>
      <c r="G65">
        <v>1.1552888462959101</v>
      </c>
      <c r="H65">
        <v>2.9759934480090001E-2</v>
      </c>
      <c r="I65">
        <v>-0.62314183728510497</v>
      </c>
      <c r="J65">
        <v>-1.63</v>
      </c>
      <c r="K65">
        <v>1075</v>
      </c>
      <c r="L65">
        <v>1061.5830115830117</v>
      </c>
    </row>
    <row r="66" spans="1:12" x14ac:dyDescent="0.2">
      <c r="A66" s="14">
        <v>43824</v>
      </c>
      <c r="B66">
        <v>1244</v>
      </c>
      <c r="C66">
        <v>1209</v>
      </c>
      <c r="D66">
        <v>1073</v>
      </c>
      <c r="E66">
        <v>1065</v>
      </c>
      <c r="F66">
        <v>1.1352112676056301</v>
      </c>
      <c r="G66">
        <v>1.15508809620653</v>
      </c>
      <c r="H66">
        <v>2.99346225789714E-2</v>
      </c>
      <c r="I66">
        <v>-0.664007991029815</v>
      </c>
      <c r="J66">
        <v>-1.75</v>
      </c>
      <c r="K66">
        <v>1065</v>
      </c>
      <c r="L66">
        <v>1050.2895752895754</v>
      </c>
    </row>
    <row r="67" spans="1:12" x14ac:dyDescent="0.2">
      <c r="A67" s="14">
        <v>43823</v>
      </c>
      <c r="B67">
        <v>1263</v>
      </c>
      <c r="C67">
        <v>1242</v>
      </c>
      <c r="D67">
        <v>1085</v>
      </c>
      <c r="E67">
        <v>1076</v>
      </c>
      <c r="F67">
        <v>1.1542750929368</v>
      </c>
      <c r="G67">
        <v>1.1544605976205</v>
      </c>
      <c r="H67">
        <v>3.0824743694214899E-2</v>
      </c>
      <c r="I67">
        <v>-6.0180446442077004E-3</v>
      </c>
      <c r="J67">
        <v>-0.02</v>
      </c>
      <c r="K67">
        <v>1076</v>
      </c>
      <c r="L67">
        <v>1078.9575289575291</v>
      </c>
    </row>
    <row r="68" spans="1:12" x14ac:dyDescent="0.2">
      <c r="A68" s="14">
        <v>43822</v>
      </c>
      <c r="B68">
        <v>1281</v>
      </c>
      <c r="C68">
        <v>1263</v>
      </c>
      <c r="D68">
        <v>1109</v>
      </c>
      <c r="E68">
        <v>1088</v>
      </c>
      <c r="F68">
        <v>1.1608455882352899</v>
      </c>
      <c r="G68">
        <v>1.15354608258712</v>
      </c>
      <c r="H68">
        <v>3.1818125505482298E-2</v>
      </c>
      <c r="I68">
        <v>0.229413440679129</v>
      </c>
      <c r="J68">
        <v>0.63</v>
      </c>
      <c r="K68">
        <v>1088</v>
      </c>
      <c r="L68">
        <v>1097.2007722007722</v>
      </c>
    </row>
    <row r="69" spans="1:12" x14ac:dyDescent="0.2">
      <c r="A69" s="14">
        <v>43819</v>
      </c>
      <c r="B69">
        <v>1287</v>
      </c>
      <c r="C69">
        <v>1278</v>
      </c>
      <c r="D69">
        <v>1115</v>
      </c>
      <c r="E69">
        <v>1109</v>
      </c>
      <c r="F69">
        <v>1.1523895401262301</v>
      </c>
      <c r="G69">
        <v>1.1524341544825401</v>
      </c>
      <c r="H69">
        <v>3.2979576768725601E-2</v>
      </c>
      <c r="I69">
        <v>-1.3527874120049499E-3</v>
      </c>
      <c r="J69">
        <v>0</v>
      </c>
      <c r="K69">
        <v>1109</v>
      </c>
      <c r="L69">
        <v>1110.2316602316603</v>
      </c>
    </row>
    <row r="70" spans="1:12" x14ac:dyDescent="0.2">
      <c r="A70" s="14">
        <v>43818</v>
      </c>
      <c r="B70">
        <v>1295</v>
      </c>
      <c r="C70">
        <v>1288</v>
      </c>
      <c r="D70">
        <v>1123</v>
      </c>
      <c r="E70">
        <v>1106</v>
      </c>
      <c r="F70">
        <v>1.16455696202531</v>
      </c>
      <c r="G70">
        <v>1.1517015065459499</v>
      </c>
      <c r="H70">
        <v>3.35773593214507E-2</v>
      </c>
      <c r="I70">
        <v>0.38286082464945898</v>
      </c>
      <c r="J70">
        <v>1.1000000000000001</v>
      </c>
      <c r="K70">
        <v>1106</v>
      </c>
      <c r="L70">
        <v>1118.918918918919</v>
      </c>
    </row>
    <row r="71" spans="1:12" x14ac:dyDescent="0.2">
      <c r="A71" s="14">
        <v>43817</v>
      </c>
      <c r="B71">
        <v>1339</v>
      </c>
      <c r="C71">
        <v>1305</v>
      </c>
      <c r="D71">
        <v>1117</v>
      </c>
      <c r="E71">
        <v>1118</v>
      </c>
      <c r="F71">
        <v>1.1672629695885499</v>
      </c>
      <c r="G71">
        <v>1.1507702917515099</v>
      </c>
      <c r="H71">
        <v>3.4171136824056501E-2</v>
      </c>
      <c r="I71">
        <v>0.48264937517152401</v>
      </c>
      <c r="J71">
        <v>1.41</v>
      </c>
      <c r="K71">
        <v>1118</v>
      </c>
      <c r="L71">
        <v>1133.6872586872587</v>
      </c>
    </row>
    <row r="72" spans="1:12" x14ac:dyDescent="0.2">
      <c r="A72" s="14">
        <v>43816</v>
      </c>
      <c r="B72">
        <v>1335</v>
      </c>
      <c r="C72">
        <v>1342</v>
      </c>
      <c r="D72">
        <v>1100</v>
      </c>
      <c r="E72">
        <v>1107</v>
      </c>
      <c r="F72">
        <v>1.21228545618789</v>
      </c>
      <c r="G72">
        <v>1.14969549730972</v>
      </c>
      <c r="H72">
        <v>3.4895524981367297E-2</v>
      </c>
      <c r="I72">
        <v>1.7936385514070201</v>
      </c>
      <c r="J72">
        <v>5.16</v>
      </c>
      <c r="K72">
        <v>1107</v>
      </c>
      <c r="L72">
        <v>1165.8301158301158</v>
      </c>
    </row>
    <row r="73" spans="1:12" x14ac:dyDescent="0.2">
      <c r="A73" s="14">
        <v>43815</v>
      </c>
      <c r="B73">
        <v>1318</v>
      </c>
      <c r="C73">
        <v>1324</v>
      </c>
      <c r="D73">
        <v>1097</v>
      </c>
      <c r="E73">
        <v>1096</v>
      </c>
      <c r="F73">
        <v>1.2080291970802901</v>
      </c>
      <c r="G73">
        <v>1.1481929923673899</v>
      </c>
      <c r="H73">
        <v>3.45929296264956E-2</v>
      </c>
      <c r="I73">
        <v>1.72972354058919</v>
      </c>
      <c r="J73">
        <v>4.95</v>
      </c>
      <c r="K73">
        <v>1096</v>
      </c>
      <c r="L73">
        <v>1150.1930501930503</v>
      </c>
    </row>
    <row r="74" spans="1:12" x14ac:dyDescent="0.2">
      <c r="A74" s="14">
        <v>43812</v>
      </c>
      <c r="B74">
        <v>1289</v>
      </c>
      <c r="C74">
        <v>1298</v>
      </c>
      <c r="D74">
        <v>1093</v>
      </c>
      <c r="E74">
        <v>1097</v>
      </c>
      <c r="F74">
        <v>1.1832269826800299</v>
      </c>
      <c r="G74">
        <v>1.1469375582144701</v>
      </c>
      <c r="H74">
        <v>3.4103701466267601E-2</v>
      </c>
      <c r="I74">
        <v>1.06409049180367</v>
      </c>
      <c r="J74">
        <v>3.07</v>
      </c>
      <c r="K74">
        <v>1097</v>
      </c>
      <c r="L74">
        <v>1127.6061776061777</v>
      </c>
    </row>
    <row r="75" spans="1:12" x14ac:dyDescent="0.2">
      <c r="A75" s="14">
        <v>43811</v>
      </c>
      <c r="B75">
        <v>1271</v>
      </c>
      <c r="C75">
        <v>1251</v>
      </c>
      <c r="D75">
        <v>1078</v>
      </c>
      <c r="E75">
        <v>1072</v>
      </c>
      <c r="F75">
        <v>1.1669776119402899</v>
      </c>
      <c r="G75">
        <v>1.1461106933948899</v>
      </c>
      <c r="H75">
        <v>3.39653317175427E-2</v>
      </c>
      <c r="I75">
        <v>0.61435933318511105</v>
      </c>
      <c r="J75">
        <v>1.79</v>
      </c>
      <c r="K75">
        <v>1072</v>
      </c>
      <c r="L75">
        <v>1086.7760617760619</v>
      </c>
    </row>
    <row r="76" spans="1:12" x14ac:dyDescent="0.2">
      <c r="A76" s="14">
        <v>43810</v>
      </c>
      <c r="B76">
        <v>1266</v>
      </c>
      <c r="C76">
        <v>1274</v>
      </c>
      <c r="D76">
        <v>1062</v>
      </c>
      <c r="E76">
        <v>1064</v>
      </c>
      <c r="F76">
        <v>1.1973684210526301</v>
      </c>
      <c r="G76">
        <v>1.14536432523569</v>
      </c>
      <c r="H76">
        <v>3.4113308154855998E-2</v>
      </c>
      <c r="I76">
        <v>1.5244518526572299</v>
      </c>
      <c r="J76">
        <v>4.34</v>
      </c>
      <c r="K76">
        <v>1064</v>
      </c>
      <c r="L76">
        <v>1106.7567567567569</v>
      </c>
    </row>
    <row r="77" spans="1:12" x14ac:dyDescent="0.2">
      <c r="A77" s="14">
        <v>43809</v>
      </c>
      <c r="B77">
        <v>1260</v>
      </c>
      <c r="C77">
        <v>1266</v>
      </c>
      <c r="D77">
        <v>1068</v>
      </c>
      <c r="E77">
        <v>1058</v>
      </c>
      <c r="F77">
        <v>1.1965973534971599</v>
      </c>
      <c r="G77">
        <v>1.1444062156760799</v>
      </c>
      <c r="H77">
        <v>3.3645157471382303E-2</v>
      </c>
      <c r="I77">
        <v>1.55122287257761</v>
      </c>
      <c r="J77">
        <v>4.3600000000000003</v>
      </c>
      <c r="K77">
        <v>1058</v>
      </c>
      <c r="L77">
        <v>1099.8069498069499</v>
      </c>
    </row>
    <row r="78" spans="1:12" x14ac:dyDescent="0.2">
      <c r="A78" s="14">
        <v>43808</v>
      </c>
      <c r="B78">
        <v>1247</v>
      </c>
      <c r="C78">
        <v>1252</v>
      </c>
      <c r="D78">
        <v>1058</v>
      </c>
      <c r="E78">
        <v>1061</v>
      </c>
      <c r="F78">
        <v>1.18001885014137</v>
      </c>
      <c r="G78">
        <v>1.1435482272259201</v>
      </c>
      <c r="H78">
        <v>3.3119669438818299E-2</v>
      </c>
      <c r="I78">
        <v>1.1011771413607401</v>
      </c>
      <c r="J78">
        <v>3.09</v>
      </c>
      <c r="K78">
        <v>1061</v>
      </c>
      <c r="L78">
        <v>1087.6447876447876</v>
      </c>
    </row>
    <row r="79" spans="1:12" x14ac:dyDescent="0.2">
      <c r="A79" s="14">
        <v>43805</v>
      </c>
      <c r="B79">
        <v>1258</v>
      </c>
      <c r="C79">
        <v>1240</v>
      </c>
      <c r="D79">
        <v>1050</v>
      </c>
      <c r="E79">
        <v>1054</v>
      </c>
      <c r="F79">
        <v>1.1764705882352899</v>
      </c>
      <c r="G79">
        <v>1.1427567011804101</v>
      </c>
      <c r="H79">
        <v>3.2947528062707197E-2</v>
      </c>
      <c r="I79">
        <v>1.0232599845036801</v>
      </c>
      <c r="J79">
        <v>2.87</v>
      </c>
      <c r="K79">
        <v>1054</v>
      </c>
      <c r="L79">
        <v>1077.2200772200772</v>
      </c>
    </row>
    <row r="80" spans="1:12" x14ac:dyDescent="0.2">
      <c r="A80" s="14">
        <v>43804</v>
      </c>
      <c r="B80">
        <v>1234</v>
      </c>
      <c r="C80">
        <v>1253</v>
      </c>
      <c r="D80">
        <v>1053</v>
      </c>
      <c r="E80">
        <v>1052</v>
      </c>
      <c r="F80">
        <v>1.19106463878327</v>
      </c>
      <c r="G80">
        <v>1.1419416934059301</v>
      </c>
      <c r="H80">
        <v>3.2859382725330698E-2</v>
      </c>
      <c r="I80">
        <v>1.49494425345573</v>
      </c>
      <c r="J80">
        <v>4.12</v>
      </c>
      <c r="K80">
        <v>1052</v>
      </c>
      <c r="L80">
        <v>1088.5135135135135</v>
      </c>
    </row>
    <row r="81" spans="1:12" x14ac:dyDescent="0.2">
      <c r="A81" s="14">
        <v>43803</v>
      </c>
      <c r="B81">
        <v>1202</v>
      </c>
      <c r="C81">
        <v>1222</v>
      </c>
      <c r="D81">
        <v>1040</v>
      </c>
      <c r="E81">
        <v>1046</v>
      </c>
      <c r="F81">
        <v>1.1682600382409101</v>
      </c>
      <c r="G81">
        <v>1.1409595613872701</v>
      </c>
      <c r="H81">
        <v>3.24750329088562E-2</v>
      </c>
      <c r="I81">
        <v>0.84066048309357599</v>
      </c>
      <c r="J81">
        <v>2.34</v>
      </c>
      <c r="K81">
        <v>1046</v>
      </c>
      <c r="L81">
        <v>1061.5830115830117</v>
      </c>
    </row>
    <row r="82" spans="1:12" x14ac:dyDescent="0.2">
      <c r="A82" s="14">
        <v>43802</v>
      </c>
      <c r="B82">
        <v>1215</v>
      </c>
      <c r="C82">
        <v>1212</v>
      </c>
      <c r="D82">
        <v>1045</v>
      </c>
      <c r="E82">
        <v>1042</v>
      </c>
      <c r="F82">
        <v>1.1631477927063301</v>
      </c>
      <c r="G82">
        <v>1.1405778327459799</v>
      </c>
      <c r="H82">
        <v>3.2319778069666398E-2</v>
      </c>
      <c r="I82">
        <v>0.69833276428137803</v>
      </c>
      <c r="J82">
        <v>1.94</v>
      </c>
      <c r="K82">
        <v>1042</v>
      </c>
      <c r="L82">
        <v>1052.895752895753</v>
      </c>
    </row>
    <row r="83" spans="1:12" x14ac:dyDescent="0.2">
      <c r="A83" s="14">
        <v>43801</v>
      </c>
      <c r="B83">
        <v>1225</v>
      </c>
      <c r="C83">
        <v>1233</v>
      </c>
      <c r="D83">
        <v>1057</v>
      </c>
      <c r="E83">
        <v>1059</v>
      </c>
      <c r="F83">
        <v>1.1643059490084899</v>
      </c>
      <c r="G83">
        <v>1.1399535492513899</v>
      </c>
      <c r="H83">
        <v>3.2329985443214602E-2</v>
      </c>
      <c r="I83">
        <v>0.75324499603863504</v>
      </c>
      <c r="J83">
        <v>2.09</v>
      </c>
      <c r="K83">
        <v>1059</v>
      </c>
      <c r="L83">
        <v>1071.1389961389962</v>
      </c>
    </row>
    <row r="84" spans="1:12" x14ac:dyDescent="0.2">
      <c r="A84" s="14">
        <v>43798</v>
      </c>
      <c r="B84">
        <v>1223</v>
      </c>
      <c r="C84">
        <v>1214</v>
      </c>
      <c r="D84">
        <v>1046</v>
      </c>
      <c r="E84">
        <v>1043</v>
      </c>
      <c r="F84">
        <v>1.1639501438159101</v>
      </c>
      <c r="G84">
        <v>1.1392249092337601</v>
      </c>
      <c r="H84">
        <v>3.2388693971098399E-2</v>
      </c>
      <c r="I84">
        <v>0.76339091055092301</v>
      </c>
      <c r="J84">
        <v>2.12</v>
      </c>
      <c r="K84">
        <v>1043</v>
      </c>
      <c r="L84">
        <v>1054.6332046332047</v>
      </c>
    </row>
    <row r="85" spans="1:12" x14ac:dyDescent="0.2">
      <c r="A85" s="14">
        <v>43797</v>
      </c>
      <c r="B85">
        <v>1224</v>
      </c>
      <c r="C85">
        <v>1220</v>
      </c>
      <c r="D85">
        <v>1047</v>
      </c>
      <c r="E85">
        <v>1043</v>
      </c>
      <c r="F85">
        <v>1.16970278044103</v>
      </c>
      <c r="G85">
        <v>1.1388301531074601</v>
      </c>
      <c r="H85">
        <v>3.2265123880856901E-2</v>
      </c>
      <c r="I85">
        <v>0.95684205173278003</v>
      </c>
      <c r="J85">
        <v>2.64</v>
      </c>
      <c r="K85">
        <v>1043</v>
      </c>
      <c r="L85">
        <v>1059.8455598455598</v>
      </c>
    </row>
    <row r="86" spans="1:12" x14ac:dyDescent="0.2">
      <c r="A86" s="14">
        <v>43796</v>
      </c>
      <c r="B86">
        <v>1213</v>
      </c>
      <c r="C86">
        <v>1216</v>
      </c>
      <c r="D86">
        <v>1032</v>
      </c>
      <c r="E86">
        <v>1040</v>
      </c>
      <c r="F86">
        <v>1.16923076923076</v>
      </c>
      <c r="G86">
        <v>1.1383656511664499</v>
      </c>
      <c r="H86">
        <v>3.2067488525654199E-2</v>
      </c>
      <c r="I86">
        <v>0.96250500065276401</v>
      </c>
      <c r="J86">
        <v>2.64</v>
      </c>
      <c r="K86">
        <v>1040</v>
      </c>
      <c r="L86">
        <v>1056.3706563706564</v>
      </c>
    </row>
    <row r="87" spans="1:12" x14ac:dyDescent="0.2">
      <c r="A87" s="14">
        <v>43795</v>
      </c>
      <c r="B87">
        <v>1246</v>
      </c>
      <c r="C87">
        <v>1216</v>
      </c>
      <c r="D87">
        <v>1034</v>
      </c>
      <c r="E87">
        <v>1031</v>
      </c>
      <c r="F87">
        <v>1.1794374393792399</v>
      </c>
      <c r="G87">
        <v>1.13784894874536</v>
      </c>
      <c r="H87">
        <v>3.1877645472741897E-2</v>
      </c>
      <c r="I87">
        <v>1.30462868311393</v>
      </c>
      <c r="J87">
        <v>3.53</v>
      </c>
      <c r="K87">
        <v>1031</v>
      </c>
      <c r="L87">
        <v>1056.3706563706564</v>
      </c>
    </row>
    <row r="88" spans="1:12" x14ac:dyDescent="0.2">
      <c r="A88" s="14">
        <v>43794</v>
      </c>
      <c r="B88">
        <v>1233</v>
      </c>
      <c r="C88">
        <v>1237</v>
      </c>
      <c r="D88">
        <v>1032</v>
      </c>
      <c r="E88">
        <v>1039</v>
      </c>
      <c r="F88">
        <v>1.19056785370548</v>
      </c>
      <c r="G88">
        <v>1.1373156793013199</v>
      </c>
      <c r="H88">
        <v>3.1509877570759702E-2</v>
      </c>
      <c r="I88">
        <v>1.6900152748794699</v>
      </c>
      <c r="J88">
        <v>4.47</v>
      </c>
      <c r="K88">
        <v>1039</v>
      </c>
      <c r="L88">
        <v>1074.6138996138998</v>
      </c>
    </row>
    <row r="89" spans="1:12" x14ac:dyDescent="0.2">
      <c r="A89" s="14">
        <v>43791</v>
      </c>
      <c r="B89">
        <v>1204</v>
      </c>
      <c r="C89">
        <v>1222</v>
      </c>
      <c r="D89">
        <v>1036</v>
      </c>
      <c r="E89">
        <v>1028</v>
      </c>
      <c r="F89">
        <v>1.1887159533073901</v>
      </c>
      <c r="G89">
        <v>1.1369192967297601</v>
      </c>
      <c r="H89">
        <v>3.1020682349787599E-2</v>
      </c>
      <c r="I89">
        <v>1.6697458809437999</v>
      </c>
      <c r="J89">
        <v>4.3600000000000003</v>
      </c>
      <c r="K89">
        <v>1028</v>
      </c>
      <c r="L89">
        <v>1061.5830115830117</v>
      </c>
    </row>
    <row r="90" spans="1:12" x14ac:dyDescent="0.2">
      <c r="A90" s="14">
        <v>43790</v>
      </c>
      <c r="B90">
        <v>1210</v>
      </c>
      <c r="C90">
        <v>1198</v>
      </c>
      <c r="D90">
        <v>1032</v>
      </c>
      <c r="E90">
        <v>1041</v>
      </c>
      <c r="F90">
        <v>1.15081652257444</v>
      </c>
      <c r="G90">
        <v>1.1371357572863301</v>
      </c>
      <c r="H90">
        <v>3.1435233137938202E-2</v>
      </c>
      <c r="I90">
        <v>0.43520482981900599</v>
      </c>
      <c r="J90">
        <v>1.19</v>
      </c>
      <c r="K90">
        <v>1041</v>
      </c>
      <c r="L90">
        <v>1040.7335907335907</v>
      </c>
    </row>
    <row r="91" spans="1:12" x14ac:dyDescent="0.2">
      <c r="A91" s="14">
        <v>43789</v>
      </c>
      <c r="B91">
        <v>1216</v>
      </c>
      <c r="C91">
        <v>1213</v>
      </c>
      <c r="D91">
        <v>1030</v>
      </c>
      <c r="E91">
        <v>1026</v>
      </c>
      <c r="F91">
        <v>1.1822612085769899</v>
      </c>
      <c r="G91">
        <v>1.1378382750573901</v>
      </c>
      <c r="H91">
        <v>3.2309706809107198E-2</v>
      </c>
      <c r="I91">
        <v>1.37490983072257</v>
      </c>
      <c r="J91">
        <v>3.76</v>
      </c>
      <c r="K91">
        <v>1026</v>
      </c>
      <c r="L91">
        <v>1053.7644787644788</v>
      </c>
    </row>
    <row r="92" spans="1:12" x14ac:dyDescent="0.2">
      <c r="A92" s="14">
        <v>43788</v>
      </c>
      <c r="B92">
        <v>1219</v>
      </c>
      <c r="C92">
        <v>1231</v>
      </c>
      <c r="D92">
        <v>1033</v>
      </c>
      <c r="E92">
        <v>1033</v>
      </c>
      <c r="F92">
        <v>1.1916747337850899</v>
      </c>
      <c r="G92">
        <v>1.13901316205767</v>
      </c>
      <c r="H92">
        <v>3.5361668634249797E-2</v>
      </c>
      <c r="I92">
        <v>1.4892275664957799</v>
      </c>
      <c r="J92">
        <v>4.42</v>
      </c>
      <c r="K92">
        <v>1033</v>
      </c>
      <c r="L92">
        <v>1069.4015444015445</v>
      </c>
    </row>
    <row r="93" spans="1:12" x14ac:dyDescent="0.2">
      <c r="A93" s="14">
        <v>43787</v>
      </c>
      <c r="B93">
        <v>1231</v>
      </c>
      <c r="C93">
        <v>1224</v>
      </c>
      <c r="D93">
        <v>1098</v>
      </c>
      <c r="E93">
        <v>1087</v>
      </c>
      <c r="F93">
        <v>1.12603495860165</v>
      </c>
      <c r="G93">
        <v>1.1402708863644699</v>
      </c>
      <c r="H93">
        <v>3.8729491323178003E-2</v>
      </c>
      <c r="I93">
        <v>-0.36757332142657001</v>
      </c>
      <c r="J93">
        <v>-1.26</v>
      </c>
      <c r="K93">
        <v>1087</v>
      </c>
      <c r="L93">
        <v>1063.3204633204634</v>
      </c>
    </row>
    <row r="94" spans="1:12" x14ac:dyDescent="0.2">
      <c r="A94" s="14">
        <v>43784</v>
      </c>
      <c r="B94">
        <v>1225</v>
      </c>
      <c r="C94">
        <v>1234</v>
      </c>
      <c r="D94">
        <v>1104</v>
      </c>
      <c r="E94">
        <v>1095</v>
      </c>
      <c r="F94">
        <v>1.1269406392693999</v>
      </c>
      <c r="G94">
        <v>1.1425152065745701</v>
      </c>
      <c r="H94">
        <v>4.2530101746650402E-2</v>
      </c>
      <c r="I94">
        <v>-0.36620103563227602</v>
      </c>
      <c r="J94">
        <v>-1.38</v>
      </c>
      <c r="K94">
        <v>1095</v>
      </c>
      <c r="L94">
        <v>1072.0077220077221</v>
      </c>
    </row>
    <row r="95" spans="1:12" x14ac:dyDescent="0.2">
      <c r="A95" s="14">
        <v>43783</v>
      </c>
      <c r="B95">
        <v>1246</v>
      </c>
      <c r="C95">
        <v>1217</v>
      </c>
      <c r="D95">
        <v>1118</v>
      </c>
      <c r="E95">
        <v>1097</v>
      </c>
      <c r="F95">
        <v>1.1093892433910599</v>
      </c>
      <c r="G95">
        <v>1.14507069486496</v>
      </c>
      <c r="H95">
        <v>4.7036866558031201E-2</v>
      </c>
      <c r="I95">
        <v>-0.75858478859073097</v>
      </c>
      <c r="J95">
        <v>-3.22</v>
      </c>
      <c r="K95">
        <v>1097</v>
      </c>
      <c r="L95">
        <v>1057.2393822393824</v>
      </c>
    </row>
    <row r="96" spans="1:12" x14ac:dyDescent="0.2">
      <c r="A96" s="14">
        <v>43782</v>
      </c>
      <c r="B96">
        <v>1263</v>
      </c>
      <c r="C96">
        <v>1249</v>
      </c>
      <c r="D96">
        <v>1130</v>
      </c>
      <c r="E96">
        <v>1115</v>
      </c>
      <c r="F96">
        <v>1.1201793721972999</v>
      </c>
      <c r="G96">
        <v>1.1478799540465201</v>
      </c>
      <c r="H96">
        <v>5.0950890809777202E-2</v>
      </c>
      <c r="I96">
        <v>-0.54367217940574497</v>
      </c>
      <c r="J96">
        <v>-2.4700000000000002</v>
      </c>
      <c r="K96">
        <v>1115</v>
      </c>
      <c r="L96">
        <v>1085.0386100386102</v>
      </c>
    </row>
    <row r="97" spans="1:12" x14ac:dyDescent="0.2">
      <c r="A97" s="14">
        <v>43781</v>
      </c>
      <c r="B97">
        <v>1254</v>
      </c>
      <c r="C97">
        <v>1260</v>
      </c>
      <c r="D97">
        <v>1134</v>
      </c>
      <c r="E97">
        <v>1126</v>
      </c>
      <c r="F97">
        <v>1.1190053285968</v>
      </c>
      <c r="G97">
        <v>1.15056922908389</v>
      </c>
      <c r="H97">
        <v>5.4609405092018101E-2</v>
      </c>
      <c r="I97">
        <v>-0.577993853511233</v>
      </c>
      <c r="J97">
        <v>-2.82</v>
      </c>
      <c r="K97">
        <v>1126</v>
      </c>
      <c r="L97">
        <v>1094.5945945945946</v>
      </c>
    </row>
    <row r="98" spans="1:12" x14ac:dyDescent="0.2">
      <c r="A98" s="14">
        <v>43780</v>
      </c>
      <c r="B98">
        <v>1268</v>
      </c>
      <c r="C98">
        <v>1252</v>
      </c>
      <c r="D98">
        <v>1157</v>
      </c>
      <c r="E98">
        <v>1140</v>
      </c>
      <c r="F98">
        <v>1.09824561403508</v>
      </c>
      <c r="G98">
        <v>1.1529325953193701</v>
      </c>
      <c r="H98">
        <v>5.6976486452080803E-2</v>
      </c>
      <c r="I98">
        <v>-0.95981666630637297</v>
      </c>
      <c r="J98">
        <v>-4.9800000000000004</v>
      </c>
      <c r="K98">
        <v>1140</v>
      </c>
      <c r="L98">
        <v>1087.6447876447876</v>
      </c>
    </row>
    <row r="99" spans="1:12" x14ac:dyDescent="0.2">
      <c r="A99" s="14">
        <v>43777</v>
      </c>
      <c r="B99">
        <v>1267</v>
      </c>
      <c r="C99">
        <v>1269</v>
      </c>
      <c r="D99">
        <v>1164</v>
      </c>
      <c r="E99">
        <v>1152</v>
      </c>
      <c r="F99">
        <v>1.1015625</v>
      </c>
      <c r="G99">
        <v>1.15534231191856</v>
      </c>
      <c r="H99">
        <v>5.8416248406124402E-2</v>
      </c>
      <c r="I99">
        <v>-0.92063104677098695</v>
      </c>
      <c r="J99">
        <v>-4.88</v>
      </c>
      <c r="K99">
        <v>1152</v>
      </c>
      <c r="L99">
        <v>1102.4131274131275</v>
      </c>
    </row>
    <row r="100" spans="1:12" x14ac:dyDescent="0.2">
      <c r="A100" s="14">
        <v>43776</v>
      </c>
      <c r="B100">
        <v>1259</v>
      </c>
      <c r="C100">
        <v>1257</v>
      </c>
      <c r="D100">
        <v>1149</v>
      </c>
      <c r="E100">
        <v>1149</v>
      </c>
      <c r="F100">
        <v>1.09399477806788</v>
      </c>
      <c r="G100">
        <v>1.1576232475758601</v>
      </c>
      <c r="H100">
        <v>5.9599655112537703E-2</v>
      </c>
      <c r="I100">
        <v>-1.06759794813972</v>
      </c>
      <c r="J100">
        <v>-5.82</v>
      </c>
      <c r="K100">
        <v>1149</v>
      </c>
      <c r="L100">
        <v>1091.9884169884169</v>
      </c>
    </row>
    <row r="101" spans="1:12" x14ac:dyDescent="0.2">
      <c r="A101" s="14">
        <v>43775</v>
      </c>
      <c r="B101">
        <v>1224</v>
      </c>
      <c r="C101">
        <v>1261</v>
      </c>
      <c r="D101">
        <v>1133</v>
      </c>
      <c r="E101">
        <v>1148</v>
      </c>
      <c r="F101">
        <v>1.0984320557491201</v>
      </c>
      <c r="G101">
        <v>1.1599120714103801</v>
      </c>
      <c r="H101">
        <v>6.0402939090488897E-2</v>
      </c>
      <c r="I101">
        <v>-1.0178315258658199</v>
      </c>
      <c r="J101">
        <v>-5.6</v>
      </c>
      <c r="K101">
        <v>1148</v>
      </c>
      <c r="L101">
        <v>1095.4633204633205</v>
      </c>
    </row>
    <row r="102" spans="1:12" x14ac:dyDescent="0.2">
      <c r="A102" s="14">
        <v>43774</v>
      </c>
      <c r="B102">
        <v>1224</v>
      </c>
      <c r="C102">
        <v>1226</v>
      </c>
      <c r="D102">
        <v>1119</v>
      </c>
      <c r="E102">
        <v>1128</v>
      </c>
      <c r="F102">
        <v>1.08687943262411</v>
      </c>
      <c r="G102">
        <v>1.1622250216438901</v>
      </c>
      <c r="H102">
        <v>6.13188004410576E-2</v>
      </c>
      <c r="I102">
        <v>-1.2287518424664801</v>
      </c>
      <c r="J102">
        <v>-6.93</v>
      </c>
      <c r="K102">
        <v>1128</v>
      </c>
      <c r="L102">
        <v>1065.0579150579151</v>
      </c>
    </row>
    <row r="103" spans="1:12" x14ac:dyDescent="0.2">
      <c r="A103" s="14">
        <v>43770</v>
      </c>
      <c r="B103">
        <v>1197</v>
      </c>
      <c r="C103">
        <v>1203</v>
      </c>
      <c r="D103">
        <v>1088</v>
      </c>
      <c r="E103">
        <v>1136</v>
      </c>
      <c r="F103">
        <v>1.0589788732394301</v>
      </c>
      <c r="G103">
        <v>1.16449858187163</v>
      </c>
      <c r="H103">
        <v>6.1643340682874803E-2</v>
      </c>
      <c r="I103">
        <v>-1.7117779059873199</v>
      </c>
      <c r="J103">
        <v>-9.9600000000000009</v>
      </c>
      <c r="K103">
        <v>1136</v>
      </c>
      <c r="L103">
        <v>1045.0772200772201</v>
      </c>
    </row>
    <row r="104" spans="1:12" x14ac:dyDescent="0.2">
      <c r="A104" s="14">
        <v>43769</v>
      </c>
      <c r="B104">
        <v>1222</v>
      </c>
      <c r="C104">
        <v>1235</v>
      </c>
      <c r="D104">
        <v>1059</v>
      </c>
      <c r="E104">
        <v>1075</v>
      </c>
      <c r="F104">
        <v>1.14883720930232</v>
      </c>
      <c r="G104">
        <v>1.16728879124093</v>
      </c>
      <c r="H104">
        <v>6.1539963822034499E-2</v>
      </c>
      <c r="I104">
        <v>-0.299830886998322</v>
      </c>
      <c r="J104">
        <v>-1.61</v>
      </c>
      <c r="K104">
        <v>1075</v>
      </c>
      <c r="L104">
        <v>1072.8764478764479</v>
      </c>
    </row>
    <row r="105" spans="1:12" x14ac:dyDescent="0.2">
      <c r="A105" s="14">
        <v>43768</v>
      </c>
      <c r="B105">
        <v>1229</v>
      </c>
      <c r="C105">
        <v>1207</v>
      </c>
      <c r="D105">
        <v>1055</v>
      </c>
      <c r="E105">
        <v>1049</v>
      </c>
      <c r="F105">
        <v>1.15061963775023</v>
      </c>
      <c r="G105">
        <v>1.1688909617835599</v>
      </c>
      <c r="H105">
        <v>6.2593900008325307E-2</v>
      </c>
      <c r="I105">
        <v>-0.29190262998308297</v>
      </c>
      <c r="J105">
        <v>-1.59</v>
      </c>
      <c r="K105">
        <v>1049</v>
      </c>
      <c r="L105">
        <v>1048.5521235521237</v>
      </c>
    </row>
    <row r="106" spans="1:12" x14ac:dyDescent="0.2">
      <c r="A106" s="14">
        <v>43767</v>
      </c>
      <c r="B106">
        <v>1238</v>
      </c>
      <c r="C106">
        <v>1234</v>
      </c>
      <c r="D106">
        <v>1057</v>
      </c>
      <c r="E106">
        <v>1051</v>
      </c>
      <c r="F106">
        <v>1.17411988582302</v>
      </c>
      <c r="G106">
        <v>1.1709307961392801</v>
      </c>
      <c r="H106">
        <v>6.4431077594472502E-2</v>
      </c>
      <c r="I106">
        <v>4.9496140726007401E-2</v>
      </c>
      <c r="J106">
        <v>0.27</v>
      </c>
      <c r="K106">
        <v>1051</v>
      </c>
      <c r="L106">
        <v>1072.0077220077221</v>
      </c>
    </row>
    <row r="107" spans="1:12" x14ac:dyDescent="0.2">
      <c r="A107" s="14">
        <v>43766</v>
      </c>
      <c r="B107">
        <v>1236</v>
      </c>
      <c r="C107">
        <v>1228</v>
      </c>
      <c r="D107">
        <v>1067</v>
      </c>
      <c r="E107">
        <v>1059</v>
      </c>
      <c r="F107">
        <v>1.1595845136921601</v>
      </c>
      <c r="G107">
        <v>1.17243954888761</v>
      </c>
      <c r="H107">
        <v>6.5798447055766596E-2</v>
      </c>
      <c r="I107">
        <v>-0.19536988744675099</v>
      </c>
      <c r="J107">
        <v>-1.1100000000000001</v>
      </c>
      <c r="K107">
        <v>1059</v>
      </c>
      <c r="L107">
        <v>1066.7953667953668</v>
      </c>
    </row>
    <row r="108" spans="1:12" x14ac:dyDescent="0.2">
      <c r="A108" s="14">
        <v>43763</v>
      </c>
      <c r="B108">
        <v>1232</v>
      </c>
      <c r="C108">
        <v>1231</v>
      </c>
      <c r="D108">
        <v>1067</v>
      </c>
      <c r="E108">
        <v>1075</v>
      </c>
      <c r="F108">
        <v>1.14511627906976</v>
      </c>
      <c r="G108">
        <v>1.17415290120505</v>
      </c>
      <c r="H108">
        <v>6.7101548882096101E-2</v>
      </c>
      <c r="I108">
        <v>-0.43272655578053498</v>
      </c>
      <c r="J108">
        <v>-2.54</v>
      </c>
      <c r="K108">
        <v>1075</v>
      </c>
      <c r="L108">
        <v>1069.4015444015445</v>
      </c>
    </row>
    <row r="109" spans="1:12" x14ac:dyDescent="0.2">
      <c r="A109" s="14">
        <v>43762</v>
      </c>
      <c r="B109">
        <v>1243</v>
      </c>
      <c r="C109">
        <v>1238</v>
      </c>
      <c r="D109">
        <v>1063</v>
      </c>
      <c r="E109">
        <v>1064</v>
      </c>
      <c r="F109">
        <v>1.1635338345864601</v>
      </c>
      <c r="G109">
        <v>1.1756374752193699</v>
      </c>
      <c r="H109">
        <v>6.76719799717731E-2</v>
      </c>
      <c r="I109">
        <v>-0.17885749224354999</v>
      </c>
      <c r="J109">
        <v>-1.04</v>
      </c>
      <c r="K109">
        <v>1064</v>
      </c>
      <c r="L109">
        <v>1075.4826254826255</v>
      </c>
    </row>
    <row r="110" spans="1:12" x14ac:dyDescent="0.2">
      <c r="A110" s="14">
        <v>43761</v>
      </c>
      <c r="B110">
        <v>1243</v>
      </c>
      <c r="C110">
        <v>1243</v>
      </c>
      <c r="D110">
        <v>1067</v>
      </c>
      <c r="E110">
        <v>1059</v>
      </c>
      <c r="F110">
        <v>1.1737488196411701</v>
      </c>
      <c r="G110">
        <v>1.17716363836791</v>
      </c>
      <c r="H110">
        <v>6.8665213066347194E-2</v>
      </c>
      <c r="I110">
        <v>-4.9731422568254698E-2</v>
      </c>
      <c r="J110">
        <v>-0.28999999999999998</v>
      </c>
      <c r="K110">
        <v>1059</v>
      </c>
      <c r="L110">
        <v>1079.8262548262549</v>
      </c>
    </row>
    <row r="111" spans="1:12" x14ac:dyDescent="0.2">
      <c r="A111" s="14">
        <v>43759</v>
      </c>
      <c r="B111">
        <v>1245</v>
      </c>
      <c r="C111">
        <v>1235</v>
      </c>
      <c r="D111">
        <v>1047</v>
      </c>
      <c r="E111">
        <v>1055</v>
      </c>
      <c r="F111">
        <v>1.17061611374407</v>
      </c>
      <c r="G111">
        <v>1.1785506911430601</v>
      </c>
      <c r="H111">
        <v>6.9626203095835199E-2</v>
      </c>
      <c r="I111">
        <v>-0.113959645165054</v>
      </c>
      <c r="J111">
        <v>-0.68</v>
      </c>
      <c r="K111">
        <v>1055</v>
      </c>
      <c r="L111">
        <v>1072.8764478764479</v>
      </c>
    </row>
    <row r="112" spans="1:12" x14ac:dyDescent="0.2">
      <c r="A112" s="14">
        <v>43756</v>
      </c>
      <c r="B112">
        <v>1228</v>
      </c>
      <c r="C112">
        <v>1240</v>
      </c>
      <c r="D112">
        <v>1034</v>
      </c>
      <c r="E112">
        <v>1039</v>
      </c>
      <c r="F112">
        <v>1.1934552454282901</v>
      </c>
      <c r="G112">
        <v>1.17968819434321</v>
      </c>
      <c r="H112">
        <v>7.0181953124869301E-2</v>
      </c>
      <c r="I112">
        <v>0.19616226782104201</v>
      </c>
      <c r="J112">
        <v>1.1499999999999999</v>
      </c>
      <c r="K112">
        <v>1039</v>
      </c>
      <c r="L112">
        <v>1077.2200772200772</v>
      </c>
    </row>
    <row r="113" spans="1:12" x14ac:dyDescent="0.2">
      <c r="A113" s="14">
        <v>43755</v>
      </c>
      <c r="B113">
        <v>1251</v>
      </c>
      <c r="C113">
        <v>1228</v>
      </c>
      <c r="D113">
        <v>1057</v>
      </c>
      <c r="E113">
        <v>1035</v>
      </c>
      <c r="F113">
        <v>1.1864734299516899</v>
      </c>
      <c r="G113">
        <v>1.1804019637615899</v>
      </c>
      <c r="H113">
        <v>7.0589376583358607E-2</v>
      </c>
      <c r="I113">
        <v>8.6011047043646094E-2</v>
      </c>
      <c r="J113">
        <v>0.51</v>
      </c>
      <c r="K113">
        <v>1035</v>
      </c>
      <c r="L113">
        <v>1066.7953667953668</v>
      </c>
    </row>
    <row r="114" spans="1:12" x14ac:dyDescent="0.2">
      <c r="A114" s="14">
        <v>43754</v>
      </c>
      <c r="B114">
        <v>1250</v>
      </c>
      <c r="C114">
        <v>1245</v>
      </c>
      <c r="D114">
        <v>1066</v>
      </c>
      <c r="E114">
        <v>1053</v>
      </c>
      <c r="F114">
        <v>1.18233618233618</v>
      </c>
      <c r="G114">
        <v>1.1814438564904399</v>
      </c>
      <c r="H114">
        <v>7.1244941668196907E-2</v>
      </c>
      <c r="I114">
        <v>1.252476070359E-2</v>
      </c>
      <c r="J114">
        <v>0.08</v>
      </c>
      <c r="K114">
        <v>1053</v>
      </c>
      <c r="L114">
        <v>1081.5637065637065</v>
      </c>
    </row>
    <row r="115" spans="1:12" x14ac:dyDescent="0.2">
      <c r="A115" s="14">
        <v>43753</v>
      </c>
      <c r="B115">
        <v>1236</v>
      </c>
      <c r="C115">
        <v>1236</v>
      </c>
      <c r="D115">
        <v>1060</v>
      </c>
      <c r="E115">
        <v>1056</v>
      </c>
      <c r="F115">
        <v>1.1704545454545401</v>
      </c>
      <c r="G115">
        <v>1.1821539968302099</v>
      </c>
      <c r="H115">
        <v>7.1515223657790603E-2</v>
      </c>
      <c r="I115">
        <v>-0.16359385844411201</v>
      </c>
      <c r="J115">
        <v>-1</v>
      </c>
      <c r="K115">
        <v>1056</v>
      </c>
      <c r="L115">
        <v>1073.7451737451738</v>
      </c>
    </row>
    <row r="116" spans="1:12" x14ac:dyDescent="0.2">
      <c r="A116" s="14">
        <v>43749</v>
      </c>
      <c r="B116">
        <v>1222</v>
      </c>
      <c r="C116">
        <v>1216</v>
      </c>
      <c r="D116">
        <v>1039</v>
      </c>
      <c r="E116">
        <v>1043</v>
      </c>
      <c r="F116">
        <v>1.1658676893576201</v>
      </c>
      <c r="G116">
        <v>1.1828080988257801</v>
      </c>
      <c r="H116">
        <v>7.1629482777448003E-2</v>
      </c>
      <c r="I116">
        <v>-0.23650051363338201</v>
      </c>
      <c r="J116">
        <v>-1.45</v>
      </c>
      <c r="K116">
        <v>1043</v>
      </c>
      <c r="L116">
        <v>1056.3706563706564</v>
      </c>
    </row>
    <row r="117" spans="1:12" x14ac:dyDescent="0.2">
      <c r="A117" s="14">
        <v>43748</v>
      </c>
      <c r="B117">
        <v>1219</v>
      </c>
      <c r="C117">
        <v>1221</v>
      </c>
      <c r="D117">
        <v>1041</v>
      </c>
      <c r="E117">
        <v>1037</v>
      </c>
      <c r="F117">
        <v>1.1774349083895801</v>
      </c>
      <c r="G117">
        <v>1.18323126017326</v>
      </c>
      <c r="H117">
        <v>7.1621900274247099E-2</v>
      </c>
      <c r="I117">
        <v>-8.0929879848053499E-2</v>
      </c>
      <c r="J117">
        <v>-0.49</v>
      </c>
      <c r="K117">
        <v>1037</v>
      </c>
      <c r="L117">
        <v>1060.7142857142858</v>
      </c>
    </row>
    <row r="118" spans="1:12" x14ac:dyDescent="0.2">
      <c r="A118" s="14">
        <v>43747</v>
      </c>
      <c r="B118">
        <v>1220</v>
      </c>
      <c r="C118">
        <v>1205</v>
      </c>
      <c r="D118">
        <v>1038</v>
      </c>
      <c r="E118">
        <v>1043</v>
      </c>
      <c r="F118">
        <v>1.15532118887823</v>
      </c>
      <c r="G118">
        <v>1.1832160590042999</v>
      </c>
      <c r="H118">
        <v>7.1623249864340099E-2</v>
      </c>
      <c r="I118">
        <v>-0.38946669103821302</v>
      </c>
      <c r="J118">
        <v>-2.41</v>
      </c>
      <c r="K118">
        <v>1043</v>
      </c>
      <c r="L118">
        <v>1046.8146718146718</v>
      </c>
    </row>
    <row r="119" spans="1:12" x14ac:dyDescent="0.2">
      <c r="A119" s="14">
        <v>43746</v>
      </c>
      <c r="B119">
        <v>1204</v>
      </c>
      <c r="C119">
        <v>1219</v>
      </c>
      <c r="D119">
        <v>1053</v>
      </c>
      <c r="E119">
        <v>1047</v>
      </c>
      <c r="F119">
        <v>1.16427889207258</v>
      </c>
      <c r="G119">
        <v>1.1838488871552399</v>
      </c>
      <c r="H119">
        <v>7.15836538019861E-2</v>
      </c>
      <c r="I119">
        <v>-0.27338636746302802</v>
      </c>
      <c r="J119">
        <v>-1.68</v>
      </c>
      <c r="K119">
        <v>1047</v>
      </c>
      <c r="L119">
        <v>1058.9768339768341</v>
      </c>
    </row>
    <row r="120" spans="1:12" x14ac:dyDescent="0.2">
      <c r="A120" s="14">
        <v>43745</v>
      </c>
      <c r="B120">
        <v>1191</v>
      </c>
      <c r="C120">
        <v>1199</v>
      </c>
      <c r="D120">
        <v>1059</v>
      </c>
      <c r="E120">
        <v>1052</v>
      </c>
      <c r="F120">
        <v>1.1397338403041799</v>
      </c>
      <c r="G120">
        <v>1.1845185220685901</v>
      </c>
      <c r="H120">
        <v>7.16323418267963E-2</v>
      </c>
      <c r="I120">
        <v>-0.62520197751878104</v>
      </c>
      <c r="J120">
        <v>-3.93</v>
      </c>
      <c r="K120">
        <v>1052</v>
      </c>
      <c r="L120">
        <v>1041.6023166023167</v>
      </c>
    </row>
    <row r="121" spans="1:12" x14ac:dyDescent="0.2">
      <c r="A121" s="14">
        <v>43742</v>
      </c>
      <c r="B121">
        <v>1176</v>
      </c>
      <c r="C121">
        <v>1187</v>
      </c>
      <c r="D121">
        <v>1061</v>
      </c>
      <c r="E121">
        <v>1059</v>
      </c>
      <c r="F121">
        <v>1.1208687440981999</v>
      </c>
      <c r="G121">
        <v>1.1853330561031199</v>
      </c>
      <c r="H121">
        <v>7.1465597051012894E-2</v>
      </c>
      <c r="I121">
        <v>-0.90203279151093496</v>
      </c>
      <c r="J121">
        <v>-5.75</v>
      </c>
      <c r="K121">
        <v>1059</v>
      </c>
      <c r="L121">
        <v>1031.1776061776063</v>
      </c>
    </row>
    <row r="122" spans="1:12" x14ac:dyDescent="0.2">
      <c r="A122" s="14">
        <v>43741</v>
      </c>
      <c r="B122">
        <v>1183</v>
      </c>
      <c r="C122">
        <v>1190</v>
      </c>
      <c r="D122">
        <v>1056</v>
      </c>
      <c r="E122">
        <v>1065</v>
      </c>
      <c r="F122">
        <v>1.1173708920187699</v>
      </c>
      <c r="G122">
        <v>1.1863099460537401</v>
      </c>
      <c r="H122">
        <v>7.10774346674896E-2</v>
      </c>
      <c r="I122">
        <v>-0.96991477474488597</v>
      </c>
      <c r="J122">
        <v>-6.17</v>
      </c>
      <c r="K122">
        <v>1065</v>
      </c>
      <c r="L122">
        <v>1033.7837837837837</v>
      </c>
    </row>
    <row r="123" spans="1:12" x14ac:dyDescent="0.2">
      <c r="A123" s="14">
        <v>43740</v>
      </c>
      <c r="B123">
        <v>1207</v>
      </c>
      <c r="C123">
        <v>1205</v>
      </c>
      <c r="D123">
        <v>1044</v>
      </c>
      <c r="E123">
        <v>1070</v>
      </c>
      <c r="F123">
        <v>1.12616822429906</v>
      </c>
      <c r="G123">
        <v>1.18735311792595</v>
      </c>
      <c r="H123">
        <v>7.0630719335478195E-2</v>
      </c>
      <c r="I123">
        <v>-0.866264625400194</v>
      </c>
      <c r="J123">
        <v>-5.43</v>
      </c>
      <c r="K123">
        <v>1070</v>
      </c>
      <c r="L123">
        <v>1046.8146718146718</v>
      </c>
    </row>
    <row r="124" spans="1:12" x14ac:dyDescent="0.2">
      <c r="A124" s="14">
        <v>43739</v>
      </c>
      <c r="B124">
        <v>1190</v>
      </c>
      <c r="C124">
        <v>1225</v>
      </c>
      <c r="D124">
        <v>1027</v>
      </c>
      <c r="E124">
        <v>1039</v>
      </c>
      <c r="F124">
        <v>1.17901828681424</v>
      </c>
      <c r="G124">
        <v>1.1881034850602199</v>
      </c>
      <c r="H124">
        <v>7.0274760825936394E-2</v>
      </c>
      <c r="I124">
        <v>-0.12928109806708299</v>
      </c>
      <c r="J124">
        <v>-0.77</v>
      </c>
      <c r="K124">
        <v>1039</v>
      </c>
      <c r="L124">
        <v>1064.1891891891892</v>
      </c>
    </row>
    <row r="125" spans="1:12" x14ac:dyDescent="0.2">
      <c r="A125" s="14">
        <v>43738</v>
      </c>
      <c r="B125">
        <v>1194</v>
      </c>
      <c r="C125">
        <v>1181</v>
      </c>
      <c r="D125">
        <v>1040</v>
      </c>
      <c r="E125">
        <v>1019</v>
      </c>
      <c r="F125">
        <v>1.1589793915603499</v>
      </c>
      <c r="G125">
        <v>1.1884878163994299</v>
      </c>
      <c r="H125">
        <v>7.0302838769987899E-2</v>
      </c>
      <c r="I125">
        <v>-0.41973304855615401</v>
      </c>
      <c r="J125">
        <v>-2.5499999999999998</v>
      </c>
      <c r="K125">
        <v>1019</v>
      </c>
      <c r="L125">
        <v>1025.965250965251</v>
      </c>
    </row>
    <row r="126" spans="1:12" x14ac:dyDescent="0.2">
      <c r="A126" s="14">
        <v>43735</v>
      </c>
      <c r="B126">
        <v>1228</v>
      </c>
      <c r="C126">
        <v>1204</v>
      </c>
      <c r="D126">
        <v>1075</v>
      </c>
      <c r="E126">
        <v>1052</v>
      </c>
      <c r="F126">
        <v>1.1444866920151999</v>
      </c>
      <c r="G126">
        <v>1.1893048332304099</v>
      </c>
      <c r="H126">
        <v>7.0311219593861995E-2</v>
      </c>
      <c r="I126">
        <v>-0.63742517160258305</v>
      </c>
      <c r="J126">
        <v>-3.92</v>
      </c>
      <c r="K126">
        <v>1052</v>
      </c>
      <c r="L126">
        <v>1045.9459459459461</v>
      </c>
    </row>
    <row r="127" spans="1:12" x14ac:dyDescent="0.2">
      <c r="A127" s="14">
        <v>43734</v>
      </c>
      <c r="B127">
        <v>1266</v>
      </c>
      <c r="C127">
        <v>1246</v>
      </c>
      <c r="D127">
        <v>1099</v>
      </c>
      <c r="E127">
        <v>1090</v>
      </c>
      <c r="F127">
        <v>1.14311926605504</v>
      </c>
      <c r="G127">
        <v>1.19002674583002</v>
      </c>
      <c r="H127">
        <v>7.0125057692788095E-2</v>
      </c>
      <c r="I127">
        <v>-0.66891181723486104</v>
      </c>
      <c r="J127">
        <v>-4.0999999999999996</v>
      </c>
      <c r="K127">
        <v>1090</v>
      </c>
      <c r="L127">
        <v>1082.4324324324325</v>
      </c>
    </row>
    <row r="128" spans="1:12" x14ac:dyDescent="0.2">
      <c r="A128" s="14">
        <v>43733</v>
      </c>
      <c r="B128">
        <v>1252</v>
      </c>
      <c r="C128">
        <v>1252</v>
      </c>
      <c r="D128">
        <v>1091</v>
      </c>
      <c r="E128">
        <v>1096</v>
      </c>
      <c r="F128">
        <v>1.14233576642335</v>
      </c>
      <c r="G128">
        <v>1.1908169016476999</v>
      </c>
      <c r="H128">
        <v>6.9925652662973597E-2</v>
      </c>
      <c r="I128">
        <v>-0.69332402885129296</v>
      </c>
      <c r="J128">
        <v>-4.24</v>
      </c>
      <c r="K128">
        <v>1096</v>
      </c>
      <c r="L128">
        <v>1087.6447876447876</v>
      </c>
    </row>
    <row r="129" spans="1:12" x14ac:dyDescent="0.2">
      <c r="A129" s="14">
        <v>43732</v>
      </c>
      <c r="B129">
        <v>1232</v>
      </c>
      <c r="C129">
        <v>1259</v>
      </c>
      <c r="D129">
        <v>1082</v>
      </c>
      <c r="E129">
        <v>1089</v>
      </c>
      <c r="F129">
        <v>1.1561065197428799</v>
      </c>
      <c r="G129">
        <v>1.1917039846963799</v>
      </c>
      <c r="H129">
        <v>6.9726717423631401E-2</v>
      </c>
      <c r="I129">
        <v>-0.51052833503147699</v>
      </c>
      <c r="J129">
        <v>-3.08</v>
      </c>
      <c r="K129">
        <v>1089</v>
      </c>
      <c r="L129">
        <v>1093.7258687258688</v>
      </c>
    </row>
    <row r="130" spans="1:12" x14ac:dyDescent="0.2">
      <c r="A130" s="14">
        <v>43728</v>
      </c>
      <c r="B130">
        <v>1238</v>
      </c>
      <c r="C130">
        <v>1229</v>
      </c>
      <c r="D130">
        <v>1105</v>
      </c>
      <c r="E130">
        <v>1073</v>
      </c>
      <c r="F130">
        <v>1.1453867660764201</v>
      </c>
      <c r="G130">
        <v>1.19251036931119</v>
      </c>
      <c r="H130">
        <v>6.9660057288403507E-2</v>
      </c>
      <c r="I130">
        <v>-0.67647953603699396</v>
      </c>
      <c r="J130">
        <v>-4.1100000000000003</v>
      </c>
      <c r="K130">
        <v>1073</v>
      </c>
      <c r="L130">
        <v>1067.6640926640928</v>
      </c>
    </row>
    <row r="131" spans="1:12" x14ac:dyDescent="0.2">
      <c r="A131" s="14">
        <v>43727</v>
      </c>
      <c r="B131">
        <v>1208</v>
      </c>
      <c r="C131">
        <v>1243</v>
      </c>
      <c r="D131">
        <v>1088</v>
      </c>
      <c r="E131">
        <v>1090</v>
      </c>
      <c r="F131">
        <v>1.14036697247706</v>
      </c>
      <c r="G131">
        <v>1.19312089870468</v>
      </c>
      <c r="H131">
        <v>6.9444698184980405E-2</v>
      </c>
      <c r="I131">
        <v>-0.75965376200637302</v>
      </c>
      <c r="J131">
        <v>-4.63</v>
      </c>
      <c r="K131">
        <v>1090</v>
      </c>
      <c r="L131">
        <v>1079.8262548262549</v>
      </c>
    </row>
    <row r="132" spans="1:12" x14ac:dyDescent="0.2">
      <c r="A132" s="14">
        <v>43726</v>
      </c>
      <c r="B132">
        <v>1235</v>
      </c>
      <c r="C132">
        <v>1203</v>
      </c>
      <c r="D132">
        <v>1078</v>
      </c>
      <c r="E132">
        <v>1076</v>
      </c>
      <c r="F132">
        <v>1.1180297397769501</v>
      </c>
      <c r="G132">
        <v>1.19347156129387</v>
      </c>
      <c r="H132">
        <v>6.9243539798950093E-2</v>
      </c>
      <c r="I132">
        <v>-1.08951422379577</v>
      </c>
      <c r="J132">
        <v>-6.75</v>
      </c>
      <c r="K132">
        <v>1076</v>
      </c>
      <c r="L132">
        <v>1045.0772200772201</v>
      </c>
    </row>
    <row r="133" spans="1:12" x14ac:dyDescent="0.2">
      <c r="A133" s="14">
        <v>43725</v>
      </c>
      <c r="B133">
        <v>1242</v>
      </c>
      <c r="C133">
        <v>1246</v>
      </c>
      <c r="D133">
        <v>1064</v>
      </c>
      <c r="E133">
        <v>1067</v>
      </c>
      <c r="F133">
        <v>1.16776007497656</v>
      </c>
      <c r="G133">
        <v>1.1944054148477701</v>
      </c>
      <c r="H133">
        <v>6.8689873195879395E-2</v>
      </c>
      <c r="I133">
        <v>-0.38790783315648297</v>
      </c>
      <c r="J133">
        <v>-2.2799999999999998</v>
      </c>
      <c r="K133">
        <v>1067</v>
      </c>
      <c r="L133">
        <v>1082.4324324324325</v>
      </c>
    </row>
    <row r="134" spans="1:12" x14ac:dyDescent="0.2">
      <c r="A134" s="14">
        <v>43721</v>
      </c>
      <c r="B134">
        <v>1244</v>
      </c>
      <c r="C134">
        <v>1241</v>
      </c>
      <c r="D134">
        <v>1061</v>
      </c>
      <c r="E134">
        <v>1074</v>
      </c>
      <c r="F134">
        <v>1.1554934823091201</v>
      </c>
      <c r="G134">
        <v>1.1949927822119699</v>
      </c>
      <c r="H134">
        <v>6.8647851420770095E-2</v>
      </c>
      <c r="I134">
        <v>-0.57539018462123104</v>
      </c>
      <c r="J134">
        <v>-3.42</v>
      </c>
      <c r="K134">
        <v>1074</v>
      </c>
      <c r="L134">
        <v>1078.0888030888032</v>
      </c>
    </row>
    <row r="135" spans="1:12" x14ac:dyDescent="0.2">
      <c r="A135" s="14">
        <v>43720</v>
      </c>
      <c r="B135">
        <v>1248</v>
      </c>
      <c r="C135">
        <v>1233</v>
      </c>
      <c r="D135">
        <v>1040</v>
      </c>
      <c r="E135">
        <v>1058</v>
      </c>
      <c r="F135">
        <v>1.1654064272211699</v>
      </c>
      <c r="G135">
        <v>1.19548209834374</v>
      </c>
      <c r="H135">
        <v>6.8495182720392095E-2</v>
      </c>
      <c r="I135">
        <v>-0.43909177153885998</v>
      </c>
      <c r="J135">
        <v>-2.58</v>
      </c>
      <c r="K135">
        <v>1058</v>
      </c>
      <c r="L135">
        <v>1071.1389961389962</v>
      </c>
    </row>
    <row r="136" spans="1:12" x14ac:dyDescent="0.2">
      <c r="A136" s="14">
        <v>43719</v>
      </c>
      <c r="B136">
        <v>1205</v>
      </c>
      <c r="C136">
        <v>1228</v>
      </c>
      <c r="D136">
        <v>1016</v>
      </c>
      <c r="E136">
        <v>1037</v>
      </c>
      <c r="F136">
        <v>1.1841851494696201</v>
      </c>
      <c r="G136">
        <v>1.1956795523144499</v>
      </c>
      <c r="H136">
        <v>6.8429511555692601E-2</v>
      </c>
      <c r="I136">
        <v>-0.16797435176018799</v>
      </c>
      <c r="J136">
        <v>-0.97</v>
      </c>
      <c r="K136">
        <v>1037</v>
      </c>
      <c r="L136">
        <v>1066.7953667953668</v>
      </c>
    </row>
    <row r="137" spans="1:12" x14ac:dyDescent="0.2">
      <c r="A137" s="14">
        <v>43718</v>
      </c>
      <c r="B137">
        <v>1153</v>
      </c>
      <c r="C137">
        <v>1187</v>
      </c>
      <c r="D137">
        <v>1015</v>
      </c>
      <c r="E137">
        <v>1013</v>
      </c>
      <c r="F137">
        <v>1.1717670286278301</v>
      </c>
      <c r="G137">
        <v>1.1953364717385899</v>
      </c>
      <c r="H137">
        <v>6.8550676008908504E-2</v>
      </c>
      <c r="I137">
        <v>-0.34382510112223302</v>
      </c>
      <c r="J137">
        <v>-2.0099999999999998</v>
      </c>
      <c r="K137">
        <v>1013</v>
      </c>
      <c r="L137">
        <v>1031.1776061776063</v>
      </c>
    </row>
    <row r="138" spans="1:12" x14ac:dyDescent="0.2">
      <c r="A138" s="14">
        <v>43717</v>
      </c>
      <c r="B138">
        <v>1132</v>
      </c>
      <c r="C138">
        <v>1153</v>
      </c>
      <c r="D138">
        <v>986</v>
      </c>
      <c r="E138">
        <v>1008</v>
      </c>
      <c r="F138">
        <v>1.1438492063492001</v>
      </c>
      <c r="G138">
        <v>1.1953645158100701</v>
      </c>
      <c r="H138">
        <v>6.8541457627920105E-2</v>
      </c>
      <c r="I138">
        <v>-0.75159343328408301</v>
      </c>
      <c r="J138">
        <v>-4.5</v>
      </c>
      <c r="K138">
        <v>1008</v>
      </c>
      <c r="L138">
        <v>1001.6409266409266</v>
      </c>
    </row>
    <row r="139" spans="1:12" x14ac:dyDescent="0.2">
      <c r="A139" s="14">
        <v>43714</v>
      </c>
      <c r="B139">
        <v>1140</v>
      </c>
      <c r="C139">
        <v>1128</v>
      </c>
      <c r="D139">
        <v>1015</v>
      </c>
      <c r="E139">
        <v>990</v>
      </c>
      <c r="F139">
        <v>1.1393939393939301</v>
      </c>
      <c r="G139">
        <v>1.1958612245548099</v>
      </c>
      <c r="H139">
        <v>6.8300896429483601E-2</v>
      </c>
      <c r="I139">
        <v>-0.82674295818606203</v>
      </c>
      <c r="J139">
        <v>-4.96</v>
      </c>
      <c r="K139">
        <v>990</v>
      </c>
      <c r="L139">
        <v>979.92277992278002</v>
      </c>
    </row>
    <row r="140" spans="1:12" x14ac:dyDescent="0.2">
      <c r="A140" s="14">
        <v>43713</v>
      </c>
      <c r="B140">
        <v>1126</v>
      </c>
      <c r="C140">
        <v>1143</v>
      </c>
      <c r="D140">
        <v>1022</v>
      </c>
      <c r="E140">
        <v>1019</v>
      </c>
      <c r="F140">
        <v>1.12168792934249</v>
      </c>
      <c r="G140">
        <v>1.19614337209563</v>
      </c>
      <c r="H140">
        <v>6.8110492416042404E-2</v>
      </c>
      <c r="I140">
        <v>-1.0931567239058799</v>
      </c>
      <c r="J140">
        <v>-6.64</v>
      </c>
      <c r="K140">
        <v>1019</v>
      </c>
      <c r="L140">
        <v>992.95366795366795</v>
      </c>
    </row>
    <row r="141" spans="1:12" x14ac:dyDescent="0.2">
      <c r="A141" s="14">
        <v>43712</v>
      </c>
      <c r="B141">
        <v>1113</v>
      </c>
      <c r="C141">
        <v>1111</v>
      </c>
      <c r="D141">
        <v>1024</v>
      </c>
      <c r="E141">
        <v>1021</v>
      </c>
      <c r="F141">
        <v>1.0881488736532801</v>
      </c>
      <c r="G141">
        <v>1.1966748141741601</v>
      </c>
      <c r="H141">
        <v>6.7681618901852106E-2</v>
      </c>
      <c r="I141">
        <v>-1.6034773145462899</v>
      </c>
      <c r="J141">
        <v>-9.9700000000000006</v>
      </c>
      <c r="K141">
        <v>1021</v>
      </c>
      <c r="L141">
        <v>965.15444015444018</v>
      </c>
    </row>
    <row r="142" spans="1:12" x14ac:dyDescent="0.2">
      <c r="A142" s="14">
        <v>43711</v>
      </c>
      <c r="B142">
        <v>1100</v>
      </c>
      <c r="C142">
        <v>1115</v>
      </c>
      <c r="D142">
        <v>1024</v>
      </c>
      <c r="E142">
        <v>1027</v>
      </c>
      <c r="F142">
        <v>1.0856864654333001</v>
      </c>
      <c r="G142">
        <v>1.1973986445162801</v>
      </c>
      <c r="H142">
        <v>6.6801673982109094E-2</v>
      </c>
      <c r="I142">
        <v>-1.6722961031321999</v>
      </c>
      <c r="J142">
        <v>-10.29</v>
      </c>
      <c r="K142">
        <v>1027</v>
      </c>
      <c r="L142">
        <v>968.62934362934368</v>
      </c>
    </row>
    <row r="143" spans="1:12" x14ac:dyDescent="0.2">
      <c r="A143" s="14">
        <v>43710</v>
      </c>
      <c r="B143">
        <v>1115</v>
      </c>
      <c r="C143">
        <v>1099</v>
      </c>
      <c r="D143">
        <v>1013</v>
      </c>
      <c r="E143">
        <v>1020</v>
      </c>
      <c r="F143">
        <v>1.0774509803921499</v>
      </c>
      <c r="G143">
        <v>1.1982207948527499</v>
      </c>
      <c r="H143">
        <v>6.5793572198027797E-2</v>
      </c>
      <c r="I143">
        <v>-1.83558682749582</v>
      </c>
      <c r="J143">
        <v>-11.21</v>
      </c>
      <c r="K143">
        <v>1020</v>
      </c>
      <c r="L143">
        <v>954.7297297297298</v>
      </c>
    </row>
    <row r="144" spans="1:12" x14ac:dyDescent="0.2">
      <c r="A144" s="14">
        <v>43707</v>
      </c>
      <c r="B144">
        <v>1105</v>
      </c>
      <c r="C144">
        <v>1115</v>
      </c>
      <c r="D144">
        <v>1009</v>
      </c>
      <c r="E144">
        <v>1016</v>
      </c>
      <c r="F144">
        <v>1.09744094488188</v>
      </c>
      <c r="G144">
        <v>1.1992293319934799</v>
      </c>
      <c r="H144">
        <v>6.4501638320316898E-2</v>
      </c>
      <c r="I144">
        <v>-1.5780744452739299</v>
      </c>
      <c r="J144">
        <v>-9.2799999999999994</v>
      </c>
      <c r="K144">
        <v>1016</v>
      </c>
      <c r="L144">
        <v>968.62934362934368</v>
      </c>
    </row>
    <row r="145" spans="1:12" x14ac:dyDescent="0.2">
      <c r="A145" s="14">
        <v>43706</v>
      </c>
      <c r="B145">
        <v>1101</v>
      </c>
      <c r="C145">
        <v>1098</v>
      </c>
      <c r="D145">
        <v>1004</v>
      </c>
      <c r="E145">
        <v>1003</v>
      </c>
      <c r="F145">
        <v>1.0947158524426699</v>
      </c>
      <c r="G145">
        <v>1.2000109676389199</v>
      </c>
      <c r="H145">
        <v>6.3612491694418502E-2</v>
      </c>
      <c r="I145">
        <v>-1.6552584624741999</v>
      </c>
      <c r="J145">
        <v>-9.6199999999999992</v>
      </c>
      <c r="K145">
        <v>1003</v>
      </c>
      <c r="L145">
        <v>953.86100386100395</v>
      </c>
    </row>
    <row r="146" spans="1:12" x14ac:dyDescent="0.2">
      <c r="A146" s="14">
        <v>43705</v>
      </c>
      <c r="B146">
        <v>1093</v>
      </c>
      <c r="C146">
        <v>1091</v>
      </c>
      <c r="D146">
        <v>989</v>
      </c>
      <c r="E146">
        <v>1004</v>
      </c>
      <c r="F146">
        <v>1.0866533864541801</v>
      </c>
      <c r="G146">
        <v>1.2025990622407099</v>
      </c>
      <c r="H146">
        <v>6.3223341832914601E-2</v>
      </c>
      <c r="I146">
        <v>-1.8339061559408001</v>
      </c>
      <c r="J146">
        <v>-10.67</v>
      </c>
      <c r="K146">
        <v>1004</v>
      </c>
      <c r="L146">
        <v>947.7799227799228</v>
      </c>
    </row>
    <row r="147" spans="1:12" x14ac:dyDescent="0.2">
      <c r="A147" s="14">
        <v>43704</v>
      </c>
      <c r="B147">
        <v>1088</v>
      </c>
      <c r="C147">
        <v>1093</v>
      </c>
      <c r="D147">
        <v>980</v>
      </c>
      <c r="E147">
        <v>994</v>
      </c>
      <c r="F147">
        <v>1.09959758551307</v>
      </c>
      <c r="G147">
        <v>1.20513357580568</v>
      </c>
      <c r="H147">
        <v>6.23283029062748E-2</v>
      </c>
      <c r="I147">
        <v>-1.6932274002600201</v>
      </c>
      <c r="J147">
        <v>-9.6</v>
      </c>
      <c r="K147">
        <v>994</v>
      </c>
      <c r="L147">
        <v>949.51737451737461</v>
      </c>
    </row>
    <row r="148" spans="1:12" x14ac:dyDescent="0.2">
      <c r="A148" s="14">
        <v>43703</v>
      </c>
      <c r="B148">
        <v>1077</v>
      </c>
      <c r="C148">
        <v>1076</v>
      </c>
      <c r="D148">
        <v>967</v>
      </c>
      <c r="E148">
        <v>966</v>
      </c>
      <c r="F148">
        <v>1.1138716356107601</v>
      </c>
      <c r="G148">
        <v>1.2074255757927199</v>
      </c>
      <c r="H148">
        <v>6.1561204488007303E-2</v>
      </c>
      <c r="I148">
        <v>-1.51968989171075</v>
      </c>
      <c r="J148">
        <v>-8.4</v>
      </c>
      <c r="K148">
        <v>966</v>
      </c>
      <c r="L148">
        <v>934.74903474903476</v>
      </c>
    </row>
    <row r="149" spans="1:12" x14ac:dyDescent="0.2">
      <c r="A149" s="14">
        <v>43700</v>
      </c>
      <c r="B149">
        <v>1118</v>
      </c>
      <c r="C149">
        <v>1110</v>
      </c>
      <c r="D149">
        <v>1006</v>
      </c>
      <c r="E149">
        <v>990</v>
      </c>
      <c r="F149">
        <v>1.12121212121212</v>
      </c>
      <c r="G149">
        <v>1.209687222593</v>
      </c>
      <c r="H149">
        <v>6.1197413193064598E-2</v>
      </c>
      <c r="I149">
        <v>-1.44573269954661</v>
      </c>
      <c r="J149">
        <v>-7.89</v>
      </c>
      <c r="K149">
        <v>990</v>
      </c>
      <c r="L149">
        <v>964.28571428571433</v>
      </c>
    </row>
    <row r="150" spans="1:12" x14ac:dyDescent="0.2">
      <c r="A150" s="14">
        <v>43699</v>
      </c>
      <c r="B150">
        <v>1109</v>
      </c>
      <c r="C150">
        <v>1111</v>
      </c>
      <c r="D150">
        <v>990</v>
      </c>
      <c r="E150">
        <v>1000</v>
      </c>
      <c r="F150">
        <v>1.111</v>
      </c>
      <c r="G150">
        <v>1.2112843573757299</v>
      </c>
      <c r="H150">
        <v>6.04257576032938E-2</v>
      </c>
      <c r="I150">
        <v>-1.6596292930924501</v>
      </c>
      <c r="J150">
        <v>-9.0299999999999994</v>
      </c>
      <c r="K150">
        <v>1000</v>
      </c>
      <c r="L150">
        <v>965.15444015444018</v>
      </c>
    </row>
    <row r="151" spans="1:12" x14ac:dyDescent="0.2">
      <c r="A151" s="14">
        <v>43698</v>
      </c>
      <c r="B151">
        <v>1101</v>
      </c>
      <c r="C151">
        <v>1103</v>
      </c>
      <c r="D151">
        <v>980</v>
      </c>
      <c r="E151">
        <v>980</v>
      </c>
      <c r="F151">
        <v>1.1255102040816301</v>
      </c>
      <c r="G151">
        <v>1.2132080916885499</v>
      </c>
      <c r="H151">
        <v>5.9491907328262997E-2</v>
      </c>
      <c r="I151">
        <v>-1.4741145736515899</v>
      </c>
      <c r="J151">
        <v>-7.79</v>
      </c>
      <c r="K151">
        <v>980</v>
      </c>
      <c r="L151">
        <v>958.2046332046333</v>
      </c>
    </row>
    <row r="152" spans="1:12" x14ac:dyDescent="0.2">
      <c r="A152" s="14">
        <v>43697</v>
      </c>
      <c r="B152">
        <v>1107</v>
      </c>
      <c r="C152">
        <v>1113</v>
      </c>
      <c r="D152">
        <v>985</v>
      </c>
      <c r="E152">
        <v>983</v>
      </c>
      <c r="F152">
        <v>1.1322482197354999</v>
      </c>
      <c r="G152">
        <v>1.2149927328177299</v>
      </c>
      <c r="H152">
        <v>5.8838375030762197E-2</v>
      </c>
      <c r="I152">
        <v>-1.4063018062441399</v>
      </c>
      <c r="J152">
        <v>-7.31</v>
      </c>
      <c r="K152">
        <v>983</v>
      </c>
      <c r="L152">
        <v>966.89189189189199</v>
      </c>
    </row>
    <row r="153" spans="1:12" x14ac:dyDescent="0.2">
      <c r="A153" s="14">
        <v>43696</v>
      </c>
      <c r="B153">
        <v>1081</v>
      </c>
      <c r="C153">
        <v>1096</v>
      </c>
      <c r="D153">
        <v>975</v>
      </c>
      <c r="E153">
        <v>978</v>
      </c>
      <c r="F153">
        <v>1.12065439672801</v>
      </c>
      <c r="G153">
        <v>1.2163089783966201</v>
      </c>
      <c r="H153">
        <v>5.8071812065656703E-2</v>
      </c>
      <c r="I153">
        <v>-1.6471774905260399</v>
      </c>
      <c r="J153">
        <v>-8.5399999999999991</v>
      </c>
      <c r="K153">
        <v>978</v>
      </c>
      <c r="L153">
        <v>952.12355212355214</v>
      </c>
    </row>
    <row r="154" spans="1:12" x14ac:dyDescent="0.2">
      <c r="A154" s="14">
        <v>43693</v>
      </c>
      <c r="B154">
        <v>1080</v>
      </c>
      <c r="C154">
        <v>1083</v>
      </c>
      <c r="D154">
        <v>971</v>
      </c>
      <c r="E154">
        <v>971</v>
      </c>
      <c r="F154">
        <v>1.1153450051493301</v>
      </c>
      <c r="G154">
        <v>1.21740295580962</v>
      </c>
      <c r="H154">
        <v>5.70228871588387E-2</v>
      </c>
      <c r="I154">
        <v>-1.7897717170301299</v>
      </c>
      <c r="J154">
        <v>-9.15</v>
      </c>
      <c r="K154">
        <v>971</v>
      </c>
      <c r="L154">
        <v>940.83011583011591</v>
      </c>
    </row>
    <row r="155" spans="1:12" x14ac:dyDescent="0.2">
      <c r="A155" s="14">
        <v>43692</v>
      </c>
      <c r="B155">
        <v>1093</v>
      </c>
      <c r="C155">
        <v>1085</v>
      </c>
      <c r="D155">
        <v>959</v>
      </c>
      <c r="E155">
        <v>971</v>
      </c>
      <c r="F155">
        <v>1.11740473738414</v>
      </c>
      <c r="G155">
        <v>1.21808011069013</v>
      </c>
      <c r="H155">
        <v>5.6101011108028301E-2</v>
      </c>
      <c r="I155">
        <v>-1.79453759063509</v>
      </c>
      <c r="J155">
        <v>-9.01</v>
      </c>
      <c r="K155">
        <v>971</v>
      </c>
      <c r="L155">
        <v>942.56756756756761</v>
      </c>
    </row>
    <row r="156" spans="1:12" x14ac:dyDescent="0.2">
      <c r="A156" s="14">
        <v>43691</v>
      </c>
      <c r="B156">
        <v>1101</v>
      </c>
      <c r="C156">
        <v>1110</v>
      </c>
      <c r="D156">
        <v>983</v>
      </c>
      <c r="E156">
        <v>974</v>
      </c>
      <c r="F156">
        <v>1.1396303901437299</v>
      </c>
      <c r="G156">
        <v>1.2184317847355599</v>
      </c>
      <c r="H156">
        <v>5.5548767211021498E-2</v>
      </c>
      <c r="I156">
        <v>-1.4185984414824899</v>
      </c>
      <c r="J156">
        <v>-6.91</v>
      </c>
      <c r="K156">
        <v>974</v>
      </c>
      <c r="L156">
        <v>964.28571428571433</v>
      </c>
    </row>
    <row r="157" spans="1:12" x14ac:dyDescent="0.2">
      <c r="A157" s="14">
        <v>43690</v>
      </c>
      <c r="B157">
        <v>1088</v>
      </c>
      <c r="C157">
        <v>1094</v>
      </c>
      <c r="D157">
        <v>988</v>
      </c>
      <c r="E157">
        <v>980</v>
      </c>
      <c r="F157">
        <v>1.1163265306122401</v>
      </c>
      <c r="G157">
        <v>1.2184317626383001</v>
      </c>
      <c r="H157">
        <v>5.5548798558479599E-2</v>
      </c>
      <c r="I157">
        <v>-1.83811773928047</v>
      </c>
      <c r="J157">
        <v>-9.15</v>
      </c>
      <c r="K157">
        <v>980</v>
      </c>
      <c r="L157">
        <v>950.38610038610045</v>
      </c>
    </row>
    <row r="158" spans="1:12" x14ac:dyDescent="0.2">
      <c r="A158" s="14">
        <v>43686</v>
      </c>
      <c r="B158">
        <v>1125</v>
      </c>
      <c r="C158">
        <v>1103</v>
      </c>
      <c r="D158">
        <v>990</v>
      </c>
      <c r="E158">
        <v>994</v>
      </c>
      <c r="F158">
        <v>1.1096579476861099</v>
      </c>
      <c r="G158">
        <v>1.21893531686898</v>
      </c>
      <c r="H158">
        <v>5.4786877316080798E-2</v>
      </c>
      <c r="I158">
        <v>-1.99459021094443</v>
      </c>
      <c r="J158">
        <v>-9.85</v>
      </c>
      <c r="K158">
        <v>994</v>
      </c>
      <c r="L158">
        <v>958.2046332046333</v>
      </c>
    </row>
    <row r="159" spans="1:12" x14ac:dyDescent="0.2">
      <c r="A159" s="14">
        <v>43685</v>
      </c>
      <c r="B159">
        <v>1132</v>
      </c>
      <c r="C159">
        <v>1123</v>
      </c>
      <c r="D159">
        <v>999</v>
      </c>
      <c r="E159">
        <v>990</v>
      </c>
      <c r="F159">
        <v>1.13434343434343</v>
      </c>
      <c r="G159">
        <v>1.2195690508155801</v>
      </c>
      <c r="H159">
        <v>5.3784906377816202E-2</v>
      </c>
      <c r="I159">
        <v>-1.58456381560793</v>
      </c>
      <c r="J159">
        <v>-7.51</v>
      </c>
      <c r="K159">
        <v>990</v>
      </c>
      <c r="L159">
        <v>975.57915057915068</v>
      </c>
    </row>
    <row r="160" spans="1:12" x14ac:dyDescent="0.2">
      <c r="A160" s="14">
        <v>43684</v>
      </c>
      <c r="B160">
        <v>1126</v>
      </c>
      <c r="C160">
        <v>1136</v>
      </c>
      <c r="D160">
        <v>993</v>
      </c>
      <c r="E160">
        <v>1001</v>
      </c>
      <c r="F160">
        <v>1.13486513486513</v>
      </c>
      <c r="G160">
        <v>1.21943035827042</v>
      </c>
      <c r="H160">
        <v>5.4017403727198099E-2</v>
      </c>
      <c r="I160">
        <v>-1.5655181028759599</v>
      </c>
      <c r="J160">
        <v>-7.45</v>
      </c>
      <c r="K160">
        <v>1001</v>
      </c>
      <c r="L160">
        <v>986.87258687258691</v>
      </c>
    </row>
    <row r="161" spans="1:12" x14ac:dyDescent="0.2">
      <c r="A161" s="14">
        <v>43683</v>
      </c>
      <c r="B161">
        <v>1102</v>
      </c>
      <c r="C161">
        <v>1135</v>
      </c>
      <c r="D161">
        <v>980</v>
      </c>
      <c r="E161">
        <v>1004</v>
      </c>
      <c r="F161">
        <v>1.1304780876494001</v>
      </c>
      <c r="G161">
        <v>1.21913622151287</v>
      </c>
      <c r="H161">
        <v>5.45346642295867E-2</v>
      </c>
      <c r="I161">
        <v>-1.6257207248993899</v>
      </c>
      <c r="J161">
        <v>-7.84</v>
      </c>
      <c r="K161">
        <v>1004</v>
      </c>
      <c r="L161">
        <v>986.00386100386106</v>
      </c>
    </row>
    <row r="162" spans="1:12" x14ac:dyDescent="0.2">
      <c r="A162" s="14">
        <v>43682</v>
      </c>
      <c r="B162">
        <v>1152</v>
      </c>
      <c r="C162">
        <v>1144</v>
      </c>
      <c r="D162">
        <v>998</v>
      </c>
      <c r="E162">
        <v>1004</v>
      </c>
      <c r="F162">
        <v>1.13944223107569</v>
      </c>
      <c r="G162">
        <v>1.2189008928635301</v>
      </c>
      <c r="H162">
        <v>5.4953209995781897E-2</v>
      </c>
      <c r="I162">
        <v>-1.44593303637648</v>
      </c>
      <c r="J162">
        <v>-6.97</v>
      </c>
      <c r="K162">
        <v>1004</v>
      </c>
      <c r="L162">
        <v>993.82239382239391</v>
      </c>
    </row>
    <row r="163" spans="1:12" x14ac:dyDescent="0.2">
      <c r="A163" s="14">
        <v>43679</v>
      </c>
      <c r="B163">
        <v>1189</v>
      </c>
      <c r="C163">
        <v>1162</v>
      </c>
      <c r="D163">
        <v>997</v>
      </c>
      <c r="E163">
        <v>1001</v>
      </c>
      <c r="F163">
        <v>1.1608391608391599</v>
      </c>
      <c r="G163">
        <v>1.21868787988477</v>
      </c>
      <c r="H163">
        <v>5.52907266769644E-2</v>
      </c>
      <c r="I163">
        <v>-1.0462644013270499</v>
      </c>
      <c r="J163">
        <v>-4.9800000000000004</v>
      </c>
      <c r="K163">
        <v>1001</v>
      </c>
      <c r="L163">
        <v>1009.4594594594595</v>
      </c>
    </row>
    <row r="164" spans="1:12" x14ac:dyDescent="0.2">
      <c r="A164" s="14">
        <v>43678</v>
      </c>
      <c r="B164">
        <v>1212</v>
      </c>
      <c r="C164">
        <v>1217</v>
      </c>
      <c r="D164">
        <v>1022</v>
      </c>
      <c r="E164">
        <v>1010</v>
      </c>
      <c r="F164">
        <v>1.2049504950495</v>
      </c>
      <c r="G164">
        <v>1.2182138441166099</v>
      </c>
      <c r="H164">
        <v>5.59333327605991E-2</v>
      </c>
      <c r="I164">
        <v>-0.23712781650046</v>
      </c>
      <c r="J164">
        <v>-1.1000000000000001</v>
      </c>
      <c r="K164">
        <v>1010</v>
      </c>
      <c r="L164">
        <v>1057.2393822393824</v>
      </c>
    </row>
    <row r="165" spans="1:12" x14ac:dyDescent="0.2">
      <c r="A165" s="14">
        <v>43677</v>
      </c>
      <c r="B165">
        <v>1230</v>
      </c>
      <c r="C165">
        <v>1236</v>
      </c>
      <c r="D165">
        <v>1005</v>
      </c>
      <c r="E165">
        <v>1027</v>
      </c>
      <c r="F165">
        <v>1.20350535540408</v>
      </c>
      <c r="G165">
        <v>1.2167905161766199</v>
      </c>
      <c r="H165">
        <v>5.7586523803317802E-2</v>
      </c>
      <c r="I165">
        <v>-0.230699127072058</v>
      </c>
      <c r="J165">
        <v>-1.1000000000000001</v>
      </c>
      <c r="K165">
        <v>1027</v>
      </c>
      <c r="L165">
        <v>1073.7451737451738</v>
      </c>
    </row>
    <row r="166" spans="1:12" x14ac:dyDescent="0.2">
      <c r="A166" s="14">
        <v>43676</v>
      </c>
      <c r="B166">
        <v>1258</v>
      </c>
      <c r="C166">
        <v>1278</v>
      </c>
      <c r="D166">
        <v>997</v>
      </c>
      <c r="E166">
        <v>1006</v>
      </c>
      <c r="F166">
        <v>1.2703777335983999</v>
      </c>
      <c r="G166">
        <v>1.21547907222222</v>
      </c>
      <c r="H166">
        <v>5.8977323773445903E-2</v>
      </c>
      <c r="I166">
        <v>0.93084354907445499</v>
      </c>
      <c r="J166">
        <v>4.32</v>
      </c>
      <c r="K166">
        <v>1006</v>
      </c>
      <c r="L166">
        <v>1110.2316602316603</v>
      </c>
    </row>
    <row r="167" spans="1:12" x14ac:dyDescent="0.2">
      <c r="A167" s="14">
        <v>43675</v>
      </c>
      <c r="B167">
        <v>1263</v>
      </c>
      <c r="C167">
        <v>1268</v>
      </c>
      <c r="D167">
        <v>979</v>
      </c>
      <c r="E167">
        <v>986</v>
      </c>
      <c r="F167">
        <v>1.2860040567951301</v>
      </c>
      <c r="G167">
        <v>1.2132998546567</v>
      </c>
      <c r="H167">
        <v>5.99205946710284E-2</v>
      </c>
      <c r="I167">
        <v>1.2133424666023001</v>
      </c>
      <c r="J167">
        <v>5.65</v>
      </c>
      <c r="K167">
        <v>986</v>
      </c>
      <c r="L167">
        <v>1101.5444015444016</v>
      </c>
    </row>
    <row r="168" spans="1:12" x14ac:dyDescent="0.2">
      <c r="A168" s="14">
        <v>43672</v>
      </c>
      <c r="B168">
        <v>1265</v>
      </c>
      <c r="C168">
        <v>1262</v>
      </c>
      <c r="D168">
        <v>968</v>
      </c>
      <c r="E168">
        <v>975</v>
      </c>
      <c r="F168">
        <v>1.2943589743589701</v>
      </c>
      <c r="G168">
        <v>1.2111800550937599</v>
      </c>
      <c r="H168">
        <v>6.0122905017454702E-2</v>
      </c>
      <c r="I168">
        <v>1.3834813743790799</v>
      </c>
      <c r="J168">
        <v>6.43</v>
      </c>
      <c r="K168">
        <v>975</v>
      </c>
      <c r="L168">
        <v>1096.3320463320463</v>
      </c>
    </row>
    <row r="169" spans="1:12" x14ac:dyDescent="0.2">
      <c r="A169" s="14">
        <v>43671</v>
      </c>
      <c r="B169">
        <v>1277</v>
      </c>
      <c r="C169">
        <v>1283</v>
      </c>
      <c r="D169">
        <v>954</v>
      </c>
      <c r="E169">
        <v>973</v>
      </c>
      <c r="F169">
        <v>1.3186022610482999</v>
      </c>
      <c r="G169">
        <v>1.2088119523561101</v>
      </c>
      <c r="H169">
        <v>6.02975674261617E-2</v>
      </c>
      <c r="I169">
        <v>1.8208082577565401</v>
      </c>
      <c r="J169">
        <v>8.33</v>
      </c>
      <c r="K169">
        <v>973</v>
      </c>
      <c r="L169">
        <v>1114.5752895752896</v>
      </c>
    </row>
    <row r="170" spans="1:12" x14ac:dyDescent="0.2">
      <c r="A170" s="14">
        <v>43670</v>
      </c>
      <c r="B170">
        <v>1263</v>
      </c>
      <c r="C170">
        <v>1262</v>
      </c>
      <c r="D170">
        <v>956</v>
      </c>
      <c r="E170">
        <v>956</v>
      </c>
      <c r="F170">
        <v>1.3200836820083599</v>
      </c>
      <c r="G170">
        <v>1.2060163550337799</v>
      </c>
      <c r="H170">
        <v>6.0002288425315499E-2</v>
      </c>
      <c r="I170">
        <v>1.9010496094087901</v>
      </c>
      <c r="J170">
        <v>8.64</v>
      </c>
      <c r="K170">
        <v>956</v>
      </c>
      <c r="L170">
        <v>1096.3320463320463</v>
      </c>
    </row>
    <row r="171" spans="1:12" x14ac:dyDescent="0.2">
      <c r="A171" s="14">
        <v>43669</v>
      </c>
      <c r="B171">
        <v>1238</v>
      </c>
      <c r="C171">
        <v>1269</v>
      </c>
      <c r="D171">
        <v>956</v>
      </c>
      <c r="E171">
        <v>960</v>
      </c>
      <c r="F171">
        <v>1.3218749999999999</v>
      </c>
      <c r="G171">
        <v>1.20336590112686</v>
      </c>
      <c r="H171">
        <v>5.9291291678897698E-2</v>
      </c>
      <c r="I171">
        <v>1.9987606192649801</v>
      </c>
      <c r="J171">
        <v>8.9700000000000006</v>
      </c>
      <c r="K171">
        <v>960</v>
      </c>
      <c r="L171">
        <v>1102.4131274131275</v>
      </c>
    </row>
    <row r="172" spans="1:12" x14ac:dyDescent="0.2">
      <c r="A172" s="14">
        <v>43668</v>
      </c>
      <c r="B172">
        <v>1254</v>
      </c>
      <c r="C172">
        <v>1247</v>
      </c>
      <c r="D172">
        <v>967</v>
      </c>
      <c r="E172">
        <v>962</v>
      </c>
      <c r="F172">
        <v>1.2962577962577899</v>
      </c>
      <c r="G172">
        <v>1.20099312664615</v>
      </c>
      <c r="H172">
        <v>5.8049038617043199E-2</v>
      </c>
      <c r="I172">
        <v>1.6411067587202599</v>
      </c>
      <c r="J172">
        <v>7.35</v>
      </c>
      <c r="K172">
        <v>962</v>
      </c>
      <c r="L172">
        <v>1083.3011583011582</v>
      </c>
    </row>
    <row r="173" spans="1:12" x14ac:dyDescent="0.2">
      <c r="A173" s="14">
        <v>43665</v>
      </c>
      <c r="B173">
        <v>1219</v>
      </c>
      <c r="C173">
        <v>1247</v>
      </c>
      <c r="D173">
        <v>962</v>
      </c>
      <c r="E173">
        <v>975</v>
      </c>
      <c r="F173">
        <v>1.2789743589743501</v>
      </c>
      <c r="G173">
        <v>1.19846146241236</v>
      </c>
      <c r="H173">
        <v>5.7979518206176001E-2</v>
      </c>
      <c r="I173">
        <v>1.3886437668504299</v>
      </c>
      <c r="J173">
        <v>6.3</v>
      </c>
      <c r="K173">
        <v>975</v>
      </c>
      <c r="L173">
        <v>1083.3011583011582</v>
      </c>
    </row>
    <row r="174" spans="1:12" x14ac:dyDescent="0.2">
      <c r="A174" s="14">
        <v>43664</v>
      </c>
      <c r="B174">
        <v>1248</v>
      </c>
      <c r="C174">
        <v>1223</v>
      </c>
      <c r="D174">
        <v>990</v>
      </c>
      <c r="E174">
        <v>961</v>
      </c>
      <c r="F174">
        <v>1.2726326742976</v>
      </c>
      <c r="G174">
        <v>1.19624686941571</v>
      </c>
      <c r="H174">
        <v>5.8034000173239501E-2</v>
      </c>
      <c r="I174">
        <v>1.3162250517605301</v>
      </c>
      <c r="J174">
        <v>6</v>
      </c>
      <c r="K174">
        <v>961</v>
      </c>
      <c r="L174">
        <v>1062.4517374517375</v>
      </c>
    </row>
    <row r="175" spans="1:12" x14ac:dyDescent="0.2">
      <c r="A175" s="14">
        <v>43663</v>
      </c>
      <c r="B175">
        <v>1256</v>
      </c>
      <c r="C175">
        <v>1253</v>
      </c>
      <c r="D175">
        <v>986</v>
      </c>
      <c r="E175">
        <v>990</v>
      </c>
      <c r="F175">
        <v>1.2656565656565599</v>
      </c>
      <c r="G175">
        <v>1.1940678698754701</v>
      </c>
      <c r="H175">
        <v>5.8192875804534798E-2</v>
      </c>
      <c r="I175">
        <v>1.23019690625971</v>
      </c>
      <c r="J175">
        <v>5.66</v>
      </c>
      <c r="K175">
        <v>990</v>
      </c>
      <c r="L175">
        <v>1088.5135135135135</v>
      </c>
    </row>
    <row r="176" spans="1:12" x14ac:dyDescent="0.2">
      <c r="A176" s="14">
        <v>43662</v>
      </c>
      <c r="B176">
        <v>1276</v>
      </c>
      <c r="C176">
        <v>1263</v>
      </c>
      <c r="D176">
        <v>1009</v>
      </c>
      <c r="E176">
        <v>993</v>
      </c>
      <c r="F176">
        <v>1.2719033232628301</v>
      </c>
      <c r="G176">
        <v>1.1918386926178399</v>
      </c>
      <c r="H176">
        <v>5.8608584025915199E-2</v>
      </c>
      <c r="I176">
        <v>1.3660905134577099</v>
      </c>
      <c r="J176">
        <v>6.29</v>
      </c>
      <c r="K176">
        <v>993</v>
      </c>
      <c r="L176">
        <v>1097.2007722007722</v>
      </c>
    </row>
    <row r="177" spans="1:12" x14ac:dyDescent="0.2">
      <c r="A177" s="14">
        <v>43658</v>
      </c>
      <c r="B177">
        <v>1292</v>
      </c>
      <c r="C177">
        <v>1275</v>
      </c>
      <c r="D177">
        <v>1006</v>
      </c>
      <c r="E177">
        <v>1014</v>
      </c>
      <c r="F177">
        <v>1.2573964497041401</v>
      </c>
      <c r="G177">
        <v>1.18967672960848</v>
      </c>
      <c r="H177">
        <v>5.8605928043855803E-2</v>
      </c>
      <c r="I177">
        <v>1.15550973009039</v>
      </c>
      <c r="J177">
        <v>5.39</v>
      </c>
      <c r="K177">
        <v>1014</v>
      </c>
      <c r="L177">
        <v>1107.6254826254826</v>
      </c>
    </row>
    <row r="178" spans="1:12" x14ac:dyDescent="0.2">
      <c r="A178" s="14">
        <v>43657</v>
      </c>
      <c r="B178">
        <v>1275</v>
      </c>
      <c r="C178">
        <v>1286</v>
      </c>
      <c r="D178">
        <v>1001</v>
      </c>
      <c r="E178">
        <v>1014</v>
      </c>
      <c r="F178">
        <v>1.2682445759368799</v>
      </c>
      <c r="G178">
        <v>1.18782026928712</v>
      </c>
      <c r="H178">
        <v>5.8636624899920498E-2</v>
      </c>
      <c r="I178">
        <v>1.3715712114574401</v>
      </c>
      <c r="J178">
        <v>6.34</v>
      </c>
      <c r="K178">
        <v>1014</v>
      </c>
      <c r="L178">
        <v>1117.1814671814673</v>
      </c>
    </row>
    <row r="179" spans="1:12" x14ac:dyDescent="0.2">
      <c r="A179" s="14">
        <v>43656</v>
      </c>
      <c r="B179">
        <v>1283</v>
      </c>
      <c r="C179">
        <v>1269</v>
      </c>
      <c r="D179">
        <v>993</v>
      </c>
      <c r="E179">
        <v>1000</v>
      </c>
      <c r="F179">
        <v>1.2689999999999999</v>
      </c>
      <c r="G179">
        <v>1.1858663533381699</v>
      </c>
      <c r="H179">
        <v>5.8365104183865597E-2</v>
      </c>
      <c r="I179">
        <v>1.4243724537856699</v>
      </c>
      <c r="J179">
        <v>6.55</v>
      </c>
      <c r="K179">
        <v>1000</v>
      </c>
      <c r="L179">
        <v>1102.4131274131275</v>
      </c>
    </row>
    <row r="180" spans="1:12" x14ac:dyDescent="0.2">
      <c r="A180" s="14">
        <v>43655</v>
      </c>
      <c r="B180">
        <v>1302</v>
      </c>
      <c r="C180">
        <v>1301</v>
      </c>
      <c r="D180">
        <v>1007</v>
      </c>
      <c r="E180">
        <v>998</v>
      </c>
      <c r="F180">
        <v>1.30360721442885</v>
      </c>
      <c r="G180">
        <v>1.18390236506837</v>
      </c>
      <c r="H180">
        <v>5.8011851091162803E-2</v>
      </c>
      <c r="I180">
        <v>2.0634550890708701</v>
      </c>
      <c r="J180">
        <v>9.18</v>
      </c>
      <c r="K180">
        <v>998</v>
      </c>
      <c r="L180">
        <v>1130.2123552123553</v>
      </c>
    </row>
    <row r="181" spans="1:12" x14ac:dyDescent="0.2">
      <c r="A181" s="14">
        <v>43654</v>
      </c>
      <c r="B181">
        <v>1325</v>
      </c>
      <c r="C181">
        <v>1295</v>
      </c>
      <c r="D181">
        <v>1013</v>
      </c>
      <c r="E181">
        <v>1006</v>
      </c>
      <c r="F181">
        <v>1.28727634194831</v>
      </c>
      <c r="G181">
        <v>1.1814641454192001</v>
      </c>
      <c r="H181">
        <v>5.6758833230280602E-2</v>
      </c>
      <c r="I181">
        <v>1.8642419251257301</v>
      </c>
      <c r="J181">
        <v>8.2200000000000006</v>
      </c>
      <c r="K181">
        <v>1006</v>
      </c>
      <c r="L181">
        <v>1125</v>
      </c>
    </row>
    <row r="182" spans="1:12" x14ac:dyDescent="0.2">
      <c r="A182" s="14">
        <v>43651</v>
      </c>
      <c r="B182">
        <v>1315</v>
      </c>
      <c r="C182">
        <v>1319</v>
      </c>
      <c r="D182">
        <v>1040</v>
      </c>
      <c r="E182">
        <v>1024</v>
      </c>
      <c r="F182">
        <v>1.2880859375</v>
      </c>
      <c r="G182">
        <v>1.1793860600542501</v>
      </c>
      <c r="H182">
        <v>5.5689820125401301E-2</v>
      </c>
      <c r="I182">
        <v>1.9518805627488101</v>
      </c>
      <c r="J182">
        <v>8.44</v>
      </c>
      <c r="K182">
        <v>1024</v>
      </c>
      <c r="L182">
        <v>1145.849420849421</v>
      </c>
    </row>
    <row r="183" spans="1:12" x14ac:dyDescent="0.2">
      <c r="A183" s="14">
        <v>43650</v>
      </c>
      <c r="B183">
        <v>1305</v>
      </c>
      <c r="C183">
        <v>1313</v>
      </c>
      <c r="D183">
        <v>1022</v>
      </c>
      <c r="E183">
        <v>1045</v>
      </c>
      <c r="F183">
        <v>1.2564593301435401</v>
      </c>
      <c r="G183">
        <v>1.17711004547401</v>
      </c>
      <c r="H183">
        <v>5.4679877368791097E-2</v>
      </c>
      <c r="I183">
        <v>1.45116061863767</v>
      </c>
      <c r="J183">
        <v>6.32</v>
      </c>
      <c r="K183">
        <v>1045</v>
      </c>
      <c r="L183">
        <v>1140.6370656370657</v>
      </c>
    </row>
    <row r="184" spans="1:12" x14ac:dyDescent="0.2">
      <c r="A184" s="14">
        <v>43649</v>
      </c>
      <c r="B184">
        <v>1306</v>
      </c>
      <c r="C184">
        <v>1301</v>
      </c>
      <c r="D184">
        <v>1005</v>
      </c>
      <c r="E184">
        <v>1018</v>
      </c>
      <c r="F184">
        <v>1.27799607072691</v>
      </c>
      <c r="G184">
        <v>1.17538072858383</v>
      </c>
      <c r="H184">
        <v>5.4191776163485E-2</v>
      </c>
      <c r="I184">
        <v>1.8935593074770301</v>
      </c>
      <c r="J184">
        <v>8.0299999999999994</v>
      </c>
      <c r="K184">
        <v>1018</v>
      </c>
      <c r="L184">
        <v>1130.2123552123553</v>
      </c>
    </row>
    <row r="185" spans="1:12" x14ac:dyDescent="0.2">
      <c r="A185" s="14">
        <v>43648</v>
      </c>
      <c r="B185">
        <v>1284</v>
      </c>
      <c r="C185">
        <v>1288</v>
      </c>
      <c r="D185">
        <v>1017</v>
      </c>
      <c r="E185">
        <v>1008</v>
      </c>
      <c r="F185">
        <v>1.2777777777777699</v>
      </c>
      <c r="G185">
        <v>1.17308855545485</v>
      </c>
      <c r="H185">
        <v>5.3433366077091503E-2</v>
      </c>
      <c r="I185">
        <v>1.9592481254480401</v>
      </c>
      <c r="J185">
        <v>8.19</v>
      </c>
      <c r="K185">
        <v>1008</v>
      </c>
      <c r="L185">
        <v>1118.918918918919</v>
      </c>
    </row>
    <row r="186" spans="1:12" x14ac:dyDescent="0.2">
      <c r="A186" s="14">
        <v>43647</v>
      </c>
      <c r="B186">
        <v>1262</v>
      </c>
      <c r="C186">
        <v>1271</v>
      </c>
      <c r="D186">
        <v>1006</v>
      </c>
      <c r="E186">
        <v>1012</v>
      </c>
      <c r="F186">
        <v>1.25592885375494</v>
      </c>
      <c r="G186">
        <v>1.17096060932691</v>
      </c>
      <c r="H186">
        <v>5.2389521941926399E-2</v>
      </c>
      <c r="I186">
        <v>1.6218556932475301</v>
      </c>
      <c r="J186">
        <v>6.77</v>
      </c>
      <c r="K186">
        <v>1012</v>
      </c>
      <c r="L186">
        <v>1104.1505791505792</v>
      </c>
    </row>
    <row r="187" spans="1:12" x14ac:dyDescent="0.2">
      <c r="A187" s="14">
        <v>43644</v>
      </c>
      <c r="B187">
        <v>1244</v>
      </c>
      <c r="C187">
        <v>1242</v>
      </c>
      <c r="D187">
        <v>988</v>
      </c>
      <c r="E187">
        <v>996</v>
      </c>
      <c r="F187">
        <v>1.24698795180722</v>
      </c>
      <c r="G187">
        <v>1.16918756887247</v>
      </c>
      <c r="H187">
        <v>5.17299671506182E-2</v>
      </c>
      <c r="I187">
        <v>1.5039712418186899</v>
      </c>
      <c r="J187">
        <v>6.24</v>
      </c>
      <c r="K187">
        <v>996</v>
      </c>
      <c r="L187">
        <v>1078.9575289575291</v>
      </c>
    </row>
    <row r="188" spans="1:12" x14ac:dyDescent="0.2">
      <c r="A188" s="14">
        <v>43643</v>
      </c>
      <c r="B188">
        <v>1208</v>
      </c>
      <c r="C188">
        <v>1233</v>
      </c>
      <c r="D188">
        <v>968</v>
      </c>
      <c r="E188">
        <v>975</v>
      </c>
      <c r="F188">
        <v>1.26461538461538</v>
      </c>
      <c r="G188">
        <v>1.1674302240124701</v>
      </c>
      <c r="H188">
        <v>5.1294021153606102E-2</v>
      </c>
      <c r="I188">
        <v>1.8946683924794301</v>
      </c>
      <c r="J188">
        <v>7.68</v>
      </c>
      <c r="K188">
        <v>975</v>
      </c>
      <c r="L188">
        <v>1071.1389961389962</v>
      </c>
    </row>
    <row r="189" spans="1:12" x14ac:dyDescent="0.2">
      <c r="A189" s="14">
        <v>43642</v>
      </c>
      <c r="B189">
        <v>1192</v>
      </c>
      <c r="C189">
        <v>1201</v>
      </c>
      <c r="D189">
        <v>980</v>
      </c>
      <c r="E189">
        <v>972</v>
      </c>
      <c r="F189">
        <v>1.2355967078189301</v>
      </c>
      <c r="G189">
        <v>1.16555281253506</v>
      </c>
      <c r="H189">
        <v>5.0269169473095801E-2</v>
      </c>
      <c r="I189">
        <v>1.3933768156116699</v>
      </c>
      <c r="J189">
        <v>5.67</v>
      </c>
      <c r="K189">
        <v>972</v>
      </c>
      <c r="L189">
        <v>1043.3397683397684</v>
      </c>
    </row>
    <row r="190" spans="1:12" x14ac:dyDescent="0.2">
      <c r="A190" s="14">
        <v>43641</v>
      </c>
      <c r="B190">
        <v>1193</v>
      </c>
      <c r="C190">
        <v>1200</v>
      </c>
      <c r="D190">
        <v>1003</v>
      </c>
      <c r="E190">
        <v>984</v>
      </c>
      <c r="F190">
        <v>1.2195121951219501</v>
      </c>
      <c r="G190">
        <v>1.1640288516173301</v>
      </c>
      <c r="H190">
        <v>4.98534140322138E-2</v>
      </c>
      <c r="I190">
        <v>1.11292966754022</v>
      </c>
      <c r="J190">
        <v>4.55</v>
      </c>
      <c r="K190">
        <v>984</v>
      </c>
      <c r="L190">
        <v>1042.4710424710424</v>
      </c>
    </row>
    <row r="191" spans="1:12" x14ac:dyDescent="0.2">
      <c r="A191" s="14">
        <v>43640</v>
      </c>
      <c r="B191">
        <v>1200</v>
      </c>
      <c r="C191">
        <v>1200</v>
      </c>
      <c r="D191">
        <v>1005</v>
      </c>
      <c r="E191">
        <v>1002</v>
      </c>
      <c r="F191">
        <v>1.19760479041916</v>
      </c>
      <c r="G191">
        <v>1.16216906673053</v>
      </c>
      <c r="H191">
        <v>5.03481867627023E-2</v>
      </c>
      <c r="I191">
        <v>0.703813304253467</v>
      </c>
      <c r="J191">
        <v>2.96</v>
      </c>
      <c r="K191">
        <v>1002</v>
      </c>
      <c r="L191">
        <v>1042.4710424710424</v>
      </c>
    </row>
    <row r="192" spans="1:12" x14ac:dyDescent="0.2">
      <c r="A192" s="14">
        <v>43637</v>
      </c>
      <c r="B192">
        <v>1205</v>
      </c>
      <c r="C192">
        <v>1181</v>
      </c>
      <c r="D192">
        <v>1003</v>
      </c>
      <c r="E192">
        <v>1004</v>
      </c>
      <c r="F192">
        <v>1.17629482071713</v>
      </c>
      <c r="G192">
        <v>1.1606652461464699</v>
      </c>
      <c r="H192">
        <v>5.0948122818545397E-2</v>
      </c>
      <c r="I192">
        <v>0.30677429718710503</v>
      </c>
      <c r="J192">
        <v>1.33</v>
      </c>
      <c r="K192">
        <v>1004</v>
      </c>
      <c r="L192">
        <v>1025.965250965251</v>
      </c>
    </row>
    <row r="193" spans="1:12" x14ac:dyDescent="0.2">
      <c r="A193" s="14">
        <v>43636</v>
      </c>
      <c r="B193">
        <v>1208</v>
      </c>
      <c r="C193">
        <v>1210</v>
      </c>
      <c r="D193">
        <v>994</v>
      </c>
      <c r="E193">
        <v>1006</v>
      </c>
      <c r="F193">
        <v>1.2027833001988</v>
      </c>
      <c r="G193">
        <v>1.15940708551169</v>
      </c>
      <c r="H193">
        <v>5.1706110212830003E-2</v>
      </c>
      <c r="I193">
        <v>0.838899203760757</v>
      </c>
      <c r="J193">
        <v>3.61</v>
      </c>
      <c r="K193">
        <v>1006</v>
      </c>
      <c r="L193">
        <v>1051.1583011583011</v>
      </c>
    </row>
    <row r="194" spans="1:12" x14ac:dyDescent="0.2">
      <c r="A194" s="14">
        <v>43635</v>
      </c>
      <c r="B194">
        <v>1180</v>
      </c>
      <c r="C194">
        <v>1206</v>
      </c>
      <c r="D194">
        <v>978</v>
      </c>
      <c r="E194">
        <v>993</v>
      </c>
      <c r="F194">
        <v>1.21450151057401</v>
      </c>
      <c r="G194">
        <v>1.1579197155307299</v>
      </c>
      <c r="H194">
        <v>5.2040338336471703E-2</v>
      </c>
      <c r="I194">
        <v>1.0872680088558999</v>
      </c>
      <c r="J194">
        <v>4.66</v>
      </c>
      <c r="K194">
        <v>993</v>
      </c>
      <c r="L194">
        <v>1047.6833976833977</v>
      </c>
    </row>
    <row r="195" spans="1:12" x14ac:dyDescent="0.2">
      <c r="A195" s="14">
        <v>43634</v>
      </c>
      <c r="B195">
        <v>1178</v>
      </c>
      <c r="C195">
        <v>1166</v>
      </c>
      <c r="D195">
        <v>986</v>
      </c>
      <c r="E195">
        <v>971</v>
      </c>
      <c r="F195">
        <v>1.2008238928939201</v>
      </c>
      <c r="G195">
        <v>1.1562804193074201</v>
      </c>
      <c r="H195">
        <v>5.21684558359174E-2</v>
      </c>
      <c r="I195">
        <v>0.85383921898327597</v>
      </c>
      <c r="J195">
        <v>3.71</v>
      </c>
      <c r="K195">
        <v>971</v>
      </c>
      <c r="L195">
        <v>1012.934362934363</v>
      </c>
    </row>
    <row r="196" spans="1:12" x14ac:dyDescent="0.2">
      <c r="A196" s="14">
        <v>43633</v>
      </c>
      <c r="B196">
        <v>1200</v>
      </c>
      <c r="C196">
        <v>1181</v>
      </c>
      <c r="D196">
        <v>1002</v>
      </c>
      <c r="E196">
        <v>989</v>
      </c>
      <c r="F196">
        <v>1.19413549039433</v>
      </c>
      <c r="G196">
        <v>1.15463272994898</v>
      </c>
      <c r="H196">
        <v>5.2684545228106103E-2</v>
      </c>
      <c r="I196">
        <v>0.749797882364164</v>
      </c>
      <c r="J196">
        <v>3.31</v>
      </c>
      <c r="K196">
        <v>989</v>
      </c>
      <c r="L196">
        <v>1025.965250965251</v>
      </c>
    </row>
    <row r="197" spans="1:12" x14ac:dyDescent="0.2">
      <c r="A197" s="14">
        <v>43630</v>
      </c>
      <c r="B197">
        <v>1200</v>
      </c>
      <c r="C197">
        <v>1198</v>
      </c>
      <c r="D197">
        <v>1004</v>
      </c>
      <c r="E197">
        <v>1002</v>
      </c>
      <c r="F197">
        <v>1.19560878243512</v>
      </c>
      <c r="G197">
        <v>1.1532069384127299</v>
      </c>
      <c r="H197">
        <v>5.3041956357654199E-2</v>
      </c>
      <c r="I197">
        <v>0.79940196278739395</v>
      </c>
      <c r="J197">
        <v>3.55</v>
      </c>
      <c r="K197">
        <v>1002</v>
      </c>
      <c r="L197">
        <v>1040.7335907335907</v>
      </c>
    </row>
    <row r="198" spans="1:12" x14ac:dyDescent="0.2">
      <c r="A198" s="14">
        <v>43629</v>
      </c>
      <c r="B198">
        <v>1210</v>
      </c>
      <c r="C198">
        <v>1199</v>
      </c>
      <c r="D198">
        <v>1025</v>
      </c>
      <c r="E198">
        <v>1014</v>
      </c>
      <c r="F198">
        <v>1.18244575936883</v>
      </c>
      <c r="G198">
        <v>1.1516898985211801</v>
      </c>
      <c r="H198">
        <v>5.3433162913514701E-2</v>
      </c>
      <c r="I198">
        <v>0.57559498952798205</v>
      </c>
      <c r="J198">
        <v>2.6</v>
      </c>
      <c r="K198">
        <v>1014</v>
      </c>
      <c r="L198">
        <v>1041.6023166023167</v>
      </c>
    </row>
    <row r="199" spans="1:12" x14ac:dyDescent="0.2">
      <c r="A199" s="14">
        <v>43628</v>
      </c>
      <c r="B199">
        <v>1227</v>
      </c>
      <c r="C199">
        <v>1232</v>
      </c>
      <c r="D199">
        <v>1016</v>
      </c>
      <c r="E199">
        <v>1020</v>
      </c>
      <c r="F199">
        <v>1.2078431372548999</v>
      </c>
      <c r="G199">
        <v>1.15013761852006</v>
      </c>
      <c r="H199">
        <v>5.4202655843226498E-2</v>
      </c>
      <c r="I199">
        <v>1.0646252999436701</v>
      </c>
      <c r="J199">
        <v>4.78</v>
      </c>
      <c r="K199">
        <v>1020</v>
      </c>
      <c r="L199">
        <v>1070.2702702702704</v>
      </c>
    </row>
    <row r="200" spans="1:12" x14ac:dyDescent="0.2">
      <c r="A200" s="14">
        <v>43627</v>
      </c>
      <c r="B200">
        <v>1239</v>
      </c>
      <c r="C200">
        <v>1241</v>
      </c>
      <c r="D200">
        <v>1017</v>
      </c>
      <c r="E200">
        <v>1017</v>
      </c>
      <c r="F200">
        <v>1.2202556538839699</v>
      </c>
      <c r="G200">
        <v>1.14841465255206</v>
      </c>
      <c r="H200">
        <v>5.4394447127960502E-2</v>
      </c>
      <c r="I200">
        <v>1.3207414566215201</v>
      </c>
      <c r="J200">
        <v>5.89</v>
      </c>
      <c r="K200">
        <v>1017</v>
      </c>
      <c r="L200">
        <v>1078.0888030888032</v>
      </c>
    </row>
    <row r="201" spans="1:12" x14ac:dyDescent="0.2">
      <c r="A201" s="14">
        <v>43626</v>
      </c>
      <c r="B201">
        <v>1220</v>
      </c>
      <c r="C201">
        <v>1225</v>
      </c>
      <c r="D201">
        <v>1014</v>
      </c>
      <c r="E201">
        <v>1022</v>
      </c>
      <c r="F201">
        <v>1.1986301369862999</v>
      </c>
      <c r="G201">
        <v>1.1464020029095201</v>
      </c>
      <c r="H201">
        <v>5.4491563404293702E-2</v>
      </c>
      <c r="I201">
        <v>0.95846275668911995</v>
      </c>
      <c r="J201">
        <v>4.3600000000000003</v>
      </c>
      <c r="K201">
        <v>1022</v>
      </c>
      <c r="L201">
        <v>1064.1891891891892</v>
      </c>
    </row>
    <row r="202" spans="1:12" x14ac:dyDescent="0.2">
      <c r="A202" s="14">
        <v>43623</v>
      </c>
      <c r="B202">
        <v>1222</v>
      </c>
      <c r="C202">
        <v>1212</v>
      </c>
      <c r="D202">
        <v>1010</v>
      </c>
      <c r="E202">
        <v>1008</v>
      </c>
      <c r="F202">
        <v>1.2023809523809501</v>
      </c>
      <c r="G202">
        <v>1.1449848108181799</v>
      </c>
      <c r="H202">
        <v>5.4496972012064597E-2</v>
      </c>
      <c r="I202">
        <v>1.0531987272625201</v>
      </c>
      <c r="J202">
        <v>4.7699999999999996</v>
      </c>
      <c r="K202">
        <v>1008</v>
      </c>
      <c r="L202">
        <v>1052.895752895753</v>
      </c>
    </row>
    <row r="203" spans="1:12" x14ac:dyDescent="0.2">
      <c r="A203" s="14">
        <v>43622</v>
      </c>
      <c r="B203">
        <v>1240</v>
      </c>
      <c r="C203">
        <v>1227</v>
      </c>
      <c r="D203">
        <v>1017</v>
      </c>
      <c r="E203">
        <v>1015</v>
      </c>
      <c r="F203">
        <v>1.2088669950738899</v>
      </c>
      <c r="G203">
        <v>1.14352559120334</v>
      </c>
      <c r="H203">
        <v>5.4405722371413397E-2</v>
      </c>
      <c r="I203">
        <v>1.20100241339463</v>
      </c>
      <c r="J203">
        <v>5.41</v>
      </c>
      <c r="K203">
        <v>1015</v>
      </c>
      <c r="L203">
        <v>1065.9266409266411</v>
      </c>
    </row>
    <row r="204" spans="1:12" x14ac:dyDescent="0.2">
      <c r="A204" s="14">
        <v>43621</v>
      </c>
      <c r="B204">
        <v>1240</v>
      </c>
      <c r="C204">
        <v>1247</v>
      </c>
      <c r="D204">
        <v>1025</v>
      </c>
      <c r="E204">
        <v>1025</v>
      </c>
      <c r="F204">
        <v>1.2165853658536501</v>
      </c>
      <c r="G204">
        <v>1.1417283522566799</v>
      </c>
      <c r="H204">
        <v>5.4443910720554101E-2</v>
      </c>
      <c r="I204">
        <v>1.37493821818197</v>
      </c>
      <c r="J204">
        <v>6.15</v>
      </c>
      <c r="K204">
        <v>1025</v>
      </c>
      <c r="L204">
        <v>1083.3011583011582</v>
      </c>
    </row>
    <row r="205" spans="1:12" x14ac:dyDescent="0.2">
      <c r="A205" s="14">
        <v>43620</v>
      </c>
      <c r="B205">
        <v>1192</v>
      </c>
      <c r="C205">
        <v>1215</v>
      </c>
      <c r="D205">
        <v>1020</v>
      </c>
      <c r="E205">
        <v>1020</v>
      </c>
      <c r="F205">
        <v>1.19117647058823</v>
      </c>
      <c r="G205">
        <v>1.1397167378548201</v>
      </c>
      <c r="H205">
        <v>5.4428121099433603E-2</v>
      </c>
      <c r="I205">
        <v>0.94546222970662097</v>
      </c>
      <c r="J205">
        <v>4.32</v>
      </c>
      <c r="K205">
        <v>1020</v>
      </c>
      <c r="L205">
        <v>1055.5019305019305</v>
      </c>
    </row>
    <row r="206" spans="1:12" x14ac:dyDescent="0.2">
      <c r="A206" s="14">
        <v>43619</v>
      </c>
      <c r="B206">
        <v>1160</v>
      </c>
      <c r="C206">
        <v>1176</v>
      </c>
      <c r="D206">
        <v>982</v>
      </c>
      <c r="E206">
        <v>1008</v>
      </c>
      <c r="F206">
        <v>1.1666666666666601</v>
      </c>
      <c r="G206">
        <v>1.1382280044304101</v>
      </c>
      <c r="H206">
        <v>5.4527139404279702E-2</v>
      </c>
      <c r="I206">
        <v>0.52155059933358405</v>
      </c>
      <c r="J206">
        <v>2.44</v>
      </c>
      <c r="K206">
        <v>1008</v>
      </c>
      <c r="L206">
        <v>1021.6216216216217</v>
      </c>
    </row>
    <row r="207" spans="1:12" x14ac:dyDescent="0.2">
      <c r="A207" s="14">
        <v>43616</v>
      </c>
      <c r="B207">
        <v>1191</v>
      </c>
      <c r="C207">
        <v>1175</v>
      </c>
      <c r="D207">
        <v>975</v>
      </c>
      <c r="E207">
        <v>989</v>
      </c>
      <c r="F207">
        <v>1.18806875631951</v>
      </c>
      <c r="G207">
        <v>1.13727119276879</v>
      </c>
      <c r="H207">
        <v>5.4649192102055599E-2</v>
      </c>
      <c r="I207">
        <v>0.92952085102850301</v>
      </c>
      <c r="J207">
        <v>4.28</v>
      </c>
      <c r="K207">
        <v>989</v>
      </c>
      <c r="L207">
        <v>1020.7528957528958</v>
      </c>
    </row>
    <row r="208" spans="1:12" x14ac:dyDescent="0.2">
      <c r="A208" s="14">
        <v>43615</v>
      </c>
      <c r="B208">
        <v>1178</v>
      </c>
      <c r="C208">
        <v>1190</v>
      </c>
      <c r="D208">
        <v>984</v>
      </c>
      <c r="E208">
        <v>982</v>
      </c>
      <c r="F208">
        <v>1.21181262729124</v>
      </c>
      <c r="G208">
        <v>1.13641016719363</v>
      </c>
      <c r="H208">
        <v>5.4349969712053102E-2</v>
      </c>
      <c r="I208">
        <v>1.38735054494208</v>
      </c>
      <c r="J208">
        <v>6.22</v>
      </c>
      <c r="K208">
        <v>982</v>
      </c>
      <c r="L208">
        <v>1033.7837837837837</v>
      </c>
    </row>
    <row r="209" spans="1:12" x14ac:dyDescent="0.2">
      <c r="A209" s="14">
        <v>43614</v>
      </c>
      <c r="B209">
        <v>1197</v>
      </c>
      <c r="C209">
        <v>1191</v>
      </c>
      <c r="D209">
        <v>1001</v>
      </c>
      <c r="E209">
        <v>999</v>
      </c>
      <c r="F209">
        <v>1.1921921921921901</v>
      </c>
      <c r="G209">
        <v>1.1358747740915001</v>
      </c>
      <c r="H209">
        <v>5.37995453598148E-2</v>
      </c>
      <c r="I209">
        <v>1.04680100406114</v>
      </c>
      <c r="J209">
        <v>4.72</v>
      </c>
      <c r="K209">
        <v>999</v>
      </c>
      <c r="L209">
        <v>1034.6525096525097</v>
      </c>
    </row>
    <row r="210" spans="1:12" x14ac:dyDescent="0.2">
      <c r="A210" s="14">
        <v>43613</v>
      </c>
      <c r="B210">
        <v>1203</v>
      </c>
      <c r="C210">
        <v>1205</v>
      </c>
      <c r="D210">
        <v>1026</v>
      </c>
      <c r="E210">
        <v>1021</v>
      </c>
      <c r="F210">
        <v>1.18021547502448</v>
      </c>
      <c r="G210">
        <v>1.13532702634375</v>
      </c>
      <c r="H210">
        <v>5.3431242219487703E-2</v>
      </c>
      <c r="I210">
        <v>0.84011613460779</v>
      </c>
      <c r="J210">
        <v>3.8</v>
      </c>
      <c r="K210">
        <v>1021</v>
      </c>
      <c r="L210">
        <v>1046.8146718146718</v>
      </c>
    </row>
    <row r="211" spans="1:12" x14ac:dyDescent="0.2">
      <c r="A211" s="14">
        <v>43612</v>
      </c>
      <c r="B211">
        <v>1199</v>
      </c>
      <c r="C211">
        <v>1199</v>
      </c>
      <c r="D211">
        <v>1023</v>
      </c>
      <c r="E211">
        <v>1035</v>
      </c>
      <c r="F211">
        <v>1.1584541062801901</v>
      </c>
      <c r="G211">
        <v>1.1344282775549701</v>
      </c>
      <c r="H211">
        <v>5.3235178424310199E-2</v>
      </c>
      <c r="I211">
        <v>0.45131489057324198</v>
      </c>
      <c r="J211">
        <v>2.0699999999999998</v>
      </c>
      <c r="K211">
        <v>1035</v>
      </c>
      <c r="L211">
        <v>1041.6023166023167</v>
      </c>
    </row>
    <row r="212" spans="1:12" x14ac:dyDescent="0.2">
      <c r="A212" s="14">
        <v>43609</v>
      </c>
      <c r="B212">
        <v>1187</v>
      </c>
      <c r="C212">
        <v>1195</v>
      </c>
      <c r="D212">
        <v>1022</v>
      </c>
      <c r="E212">
        <v>1018</v>
      </c>
      <c r="F212">
        <v>1.1738703339882099</v>
      </c>
      <c r="G212">
        <v>1.1336149500773001</v>
      </c>
      <c r="H212">
        <v>5.3327793934078598E-2</v>
      </c>
      <c r="I212">
        <v>0.75486685162095502</v>
      </c>
      <c r="J212">
        <v>3.43</v>
      </c>
      <c r="K212">
        <v>1018</v>
      </c>
      <c r="L212">
        <v>1038.1274131274131</v>
      </c>
    </row>
    <row r="213" spans="1:12" x14ac:dyDescent="0.2">
      <c r="A213" s="14">
        <v>43608</v>
      </c>
      <c r="B213">
        <v>1177</v>
      </c>
      <c r="C213">
        <v>1200</v>
      </c>
      <c r="D213">
        <v>1006</v>
      </c>
      <c r="E213">
        <v>1016</v>
      </c>
      <c r="F213">
        <v>1.1811023622047201</v>
      </c>
      <c r="G213">
        <v>1.1326802373559399</v>
      </c>
      <c r="H213">
        <v>5.32283013957323E-2</v>
      </c>
      <c r="I213">
        <v>0.90970637009023003</v>
      </c>
      <c r="J213">
        <v>4.0999999999999996</v>
      </c>
      <c r="K213">
        <v>1016</v>
      </c>
      <c r="L213">
        <v>1042.4710424710424</v>
      </c>
    </row>
    <row r="214" spans="1:12" x14ac:dyDescent="0.2">
      <c r="A214" s="14">
        <v>43607</v>
      </c>
      <c r="B214">
        <v>1173</v>
      </c>
      <c r="C214">
        <v>1171</v>
      </c>
      <c r="D214">
        <v>1014</v>
      </c>
      <c r="E214">
        <v>1009</v>
      </c>
      <c r="F214">
        <v>1.1605550049554001</v>
      </c>
      <c r="G214">
        <v>1.13209522289151</v>
      </c>
      <c r="H214">
        <v>5.2933190768654499E-2</v>
      </c>
      <c r="I214">
        <v>0.53765476160835002</v>
      </c>
      <c r="J214">
        <v>2.4500000000000002</v>
      </c>
      <c r="K214">
        <v>1009</v>
      </c>
      <c r="L214">
        <v>1017.2779922779923</v>
      </c>
    </row>
    <row r="215" spans="1:12" x14ac:dyDescent="0.2">
      <c r="A215" s="14">
        <v>43606</v>
      </c>
      <c r="B215">
        <v>1158</v>
      </c>
      <c r="C215">
        <v>1172</v>
      </c>
      <c r="D215">
        <v>1010</v>
      </c>
      <c r="E215">
        <v>1009</v>
      </c>
      <c r="F215">
        <v>1.1615460852329</v>
      </c>
      <c r="G215">
        <v>1.13162712987442</v>
      </c>
      <c r="H215">
        <v>5.2834583880472602E-2</v>
      </c>
      <c r="I215">
        <v>0.56627597230945603</v>
      </c>
      <c r="J215">
        <v>2.58</v>
      </c>
      <c r="K215">
        <v>1009</v>
      </c>
      <c r="L215">
        <v>1018.1467181467182</v>
      </c>
    </row>
    <row r="216" spans="1:12" x14ac:dyDescent="0.2">
      <c r="A216" s="14">
        <v>43605</v>
      </c>
      <c r="B216">
        <v>1170</v>
      </c>
      <c r="C216">
        <v>1163</v>
      </c>
      <c r="D216">
        <v>1028</v>
      </c>
      <c r="E216">
        <v>1018</v>
      </c>
      <c r="F216">
        <v>1.14243614931237</v>
      </c>
      <c r="G216">
        <v>1.1311590058261001</v>
      </c>
      <c r="H216">
        <v>5.2722841900227399E-2</v>
      </c>
      <c r="I216">
        <v>0.21389483343121601</v>
      </c>
      <c r="J216">
        <v>0.99</v>
      </c>
      <c r="K216">
        <v>1018</v>
      </c>
      <c r="L216">
        <v>1010.3281853281853</v>
      </c>
    </row>
    <row r="217" spans="1:12" x14ac:dyDescent="0.2">
      <c r="A217" s="14">
        <v>43602</v>
      </c>
      <c r="B217">
        <v>1175</v>
      </c>
      <c r="C217">
        <v>1168</v>
      </c>
      <c r="D217">
        <v>1028</v>
      </c>
      <c r="E217">
        <v>1018</v>
      </c>
      <c r="F217">
        <v>1.14734774066797</v>
      </c>
      <c r="G217">
        <v>1.1307064429406699</v>
      </c>
      <c r="H217">
        <v>5.27697545860807E-2</v>
      </c>
      <c r="I217" s="15">
        <v>0.315356739060695</v>
      </c>
      <c r="J217">
        <v>1.45</v>
      </c>
      <c r="K217">
        <v>1018</v>
      </c>
      <c r="L217">
        <v>1014.6718146718147</v>
      </c>
    </row>
    <row r="218" spans="1:12" x14ac:dyDescent="0.2">
      <c r="A218" s="14">
        <v>43601</v>
      </c>
      <c r="B218">
        <v>1166</v>
      </c>
      <c r="C218">
        <v>1175</v>
      </c>
      <c r="D218">
        <v>1002</v>
      </c>
      <c r="E218">
        <v>1019</v>
      </c>
      <c r="F218">
        <v>1.1530912659470001</v>
      </c>
      <c r="G218">
        <v>1.13032100261593</v>
      </c>
      <c r="H218">
        <v>5.2752367707301497E-2</v>
      </c>
      <c r="I218">
        <v>0.43164438527986898</v>
      </c>
      <c r="J218">
        <v>1.97</v>
      </c>
      <c r="K218">
        <v>1019</v>
      </c>
      <c r="L218">
        <v>1020.7528957528958</v>
      </c>
    </row>
    <row r="219" spans="1:12" x14ac:dyDescent="0.2">
      <c r="A219" s="14">
        <v>43600</v>
      </c>
      <c r="B219">
        <v>1196</v>
      </c>
      <c r="C219">
        <v>1163</v>
      </c>
      <c r="D219">
        <v>1011</v>
      </c>
      <c r="E219">
        <v>1006</v>
      </c>
      <c r="F219">
        <v>1.15606361829025</v>
      </c>
      <c r="G219">
        <v>1.1298030579510201</v>
      </c>
      <c r="H219">
        <v>5.2716947558841397E-2</v>
      </c>
      <c r="I219">
        <v>0.49814265725311302</v>
      </c>
      <c r="J219">
        <v>2.27</v>
      </c>
      <c r="K219">
        <v>1006</v>
      </c>
      <c r="L219">
        <v>1010.3281853281853</v>
      </c>
    </row>
    <row r="220" spans="1:12" x14ac:dyDescent="0.2">
      <c r="A220" s="14">
        <v>43599</v>
      </c>
      <c r="B220">
        <v>1280</v>
      </c>
      <c r="C220">
        <v>1303</v>
      </c>
      <c r="D220">
        <v>1004</v>
      </c>
      <c r="E220">
        <v>1011</v>
      </c>
      <c r="F220">
        <v>1.2888229475766499</v>
      </c>
      <c r="G220">
        <v>1.12913463908568</v>
      </c>
      <c r="H220">
        <v>5.26975564112553E-2</v>
      </c>
      <c r="I220">
        <v>3.0302791887493399</v>
      </c>
      <c r="J220">
        <v>12.39</v>
      </c>
      <c r="K220">
        <v>1011</v>
      </c>
      <c r="L220">
        <v>1131.949806949807</v>
      </c>
    </row>
    <row r="221" spans="1:12" x14ac:dyDescent="0.2">
      <c r="A221" s="14">
        <v>43598</v>
      </c>
      <c r="B221">
        <v>1303</v>
      </c>
      <c r="C221">
        <v>1301</v>
      </c>
      <c r="D221">
        <v>1034</v>
      </c>
      <c r="E221">
        <v>1019</v>
      </c>
      <c r="F221">
        <v>1.27674190382728</v>
      </c>
      <c r="G221">
        <v>1.1267356237467001</v>
      </c>
      <c r="H221">
        <v>4.9363279558992001E-2</v>
      </c>
      <c r="I221">
        <v>3.03882321881211</v>
      </c>
      <c r="J221">
        <v>11.75</v>
      </c>
      <c r="K221">
        <v>1019</v>
      </c>
      <c r="L221">
        <v>1130.2123552123553</v>
      </c>
    </row>
    <row r="222" spans="1:12" x14ac:dyDescent="0.2">
      <c r="A222" s="14">
        <v>43595</v>
      </c>
      <c r="B222">
        <v>1312</v>
      </c>
      <c r="C222">
        <v>1316</v>
      </c>
      <c r="D222">
        <v>1031</v>
      </c>
      <c r="E222">
        <v>1035</v>
      </c>
      <c r="F222">
        <v>1.2714975845410601</v>
      </c>
      <c r="G222">
        <v>1.1246575581143601</v>
      </c>
      <c r="H222">
        <v>4.61827454730558E-2</v>
      </c>
      <c r="I222">
        <v>3.1795430289515001</v>
      </c>
      <c r="J222">
        <v>11.55</v>
      </c>
      <c r="K222">
        <v>1035</v>
      </c>
      <c r="L222">
        <v>1143.2432432432433</v>
      </c>
    </row>
    <row r="223" spans="1:12" x14ac:dyDescent="0.2">
      <c r="A223" s="14">
        <v>43594</v>
      </c>
      <c r="B223">
        <v>1331</v>
      </c>
      <c r="C223">
        <v>1322</v>
      </c>
      <c r="D223">
        <v>1060</v>
      </c>
      <c r="E223">
        <v>1030</v>
      </c>
      <c r="F223">
        <v>1.2834951456310599</v>
      </c>
      <c r="G223">
        <v>1.1234883561848099</v>
      </c>
      <c r="H223">
        <v>4.3481434523431103E-2</v>
      </c>
      <c r="I223">
        <v>3.6798875474089101</v>
      </c>
      <c r="J223">
        <v>12.47</v>
      </c>
      <c r="K223">
        <v>1030</v>
      </c>
      <c r="L223">
        <v>1148.4555984555984</v>
      </c>
    </row>
    <row r="224" spans="1:12" x14ac:dyDescent="0.2">
      <c r="A224" s="14">
        <v>43593</v>
      </c>
      <c r="B224">
        <v>1353</v>
      </c>
      <c r="C224">
        <v>1344</v>
      </c>
      <c r="D224">
        <v>1087</v>
      </c>
      <c r="E224">
        <v>1083</v>
      </c>
      <c r="F224">
        <v>1.2409972299168901</v>
      </c>
      <c r="G224">
        <v>1.12164436397023</v>
      </c>
      <c r="H224">
        <v>3.9397402699258899E-2</v>
      </c>
      <c r="I224">
        <v>3.0294602630976701</v>
      </c>
      <c r="J224">
        <v>9.6199999999999992</v>
      </c>
      <c r="K224">
        <v>1083</v>
      </c>
      <c r="L224">
        <v>1167.5675675675677</v>
      </c>
    </row>
    <row r="225" spans="1:12" x14ac:dyDescent="0.2">
      <c r="A225" s="14">
        <v>43592</v>
      </c>
      <c r="B225">
        <v>1422</v>
      </c>
      <c r="C225">
        <v>1367</v>
      </c>
      <c r="D225">
        <v>1138</v>
      </c>
      <c r="E225">
        <v>1089</v>
      </c>
      <c r="F225">
        <v>1.2552800734618901</v>
      </c>
      <c r="G225">
        <v>1.12066607956175</v>
      </c>
      <c r="H225">
        <v>3.7275383728781003E-2</v>
      </c>
      <c r="I225">
        <v>3.6113375754788599</v>
      </c>
      <c r="J225">
        <v>10.72</v>
      </c>
      <c r="K225">
        <v>1089</v>
      </c>
      <c r="L225">
        <v>1187.5482625482625</v>
      </c>
    </row>
    <row r="226" spans="1:12" x14ac:dyDescent="0.2">
      <c r="A226" s="14">
        <v>43581</v>
      </c>
      <c r="B226">
        <v>1424</v>
      </c>
      <c r="C226">
        <v>1413</v>
      </c>
      <c r="D226">
        <v>1150</v>
      </c>
      <c r="E226">
        <v>1122</v>
      </c>
      <c r="F226">
        <v>1.2593582887700501</v>
      </c>
      <c r="G226">
        <v>1.1194734005253</v>
      </c>
      <c r="H226">
        <v>3.4258070845693198E-2</v>
      </c>
      <c r="I226">
        <v>4.0832681114713498</v>
      </c>
      <c r="J226">
        <v>11.11</v>
      </c>
      <c r="K226">
        <v>1122</v>
      </c>
      <c r="L226">
        <v>1227.5096525096526</v>
      </c>
    </row>
    <row r="227" spans="1:12" x14ac:dyDescent="0.2">
      <c r="A227" s="14">
        <v>43580</v>
      </c>
      <c r="B227">
        <v>1432</v>
      </c>
      <c r="C227">
        <v>1439</v>
      </c>
      <c r="D227">
        <v>1180</v>
      </c>
      <c r="E227">
        <v>1169</v>
      </c>
      <c r="F227">
        <v>1.2309666381522599</v>
      </c>
      <c r="G227">
        <v>1.1182957363936199</v>
      </c>
      <c r="H227">
        <v>3.0769638523870501E-2</v>
      </c>
      <c r="I227">
        <v>3.6617557814738499</v>
      </c>
      <c r="J227">
        <v>9.15</v>
      </c>
      <c r="K227">
        <v>1169</v>
      </c>
      <c r="L227">
        <v>1250.0965250965251</v>
      </c>
    </row>
    <row r="228" spans="1:12" x14ac:dyDescent="0.2">
      <c r="A228" s="14">
        <v>43579</v>
      </c>
      <c r="B228">
        <v>1455</v>
      </c>
      <c r="C228">
        <v>1424</v>
      </c>
      <c r="D228">
        <v>1242</v>
      </c>
      <c r="E228">
        <v>1184</v>
      </c>
      <c r="F228">
        <v>1.2027027027027</v>
      </c>
      <c r="G228">
        <v>1.11740466036986</v>
      </c>
      <c r="H228">
        <v>2.8367784477349701E-2</v>
      </c>
      <c r="I228">
        <v>3.0068630280572699</v>
      </c>
      <c r="J228">
        <v>7.09</v>
      </c>
      <c r="K228">
        <v>1184</v>
      </c>
      <c r="L228">
        <v>1237.065637065637</v>
      </c>
    </row>
    <row r="229" spans="1:12" x14ac:dyDescent="0.2">
      <c r="A229" s="14">
        <v>43578</v>
      </c>
      <c r="B229">
        <v>1427</v>
      </c>
      <c r="C229">
        <v>1453</v>
      </c>
      <c r="D229">
        <v>1241</v>
      </c>
      <c r="E229">
        <v>1246</v>
      </c>
      <c r="F229">
        <v>1.1661316211877999</v>
      </c>
      <c r="G229">
        <v>1.11652897418805</v>
      </c>
      <c r="H229">
        <v>2.6684971566927899E-2</v>
      </c>
      <c r="I229">
        <v>1.85882330342155</v>
      </c>
      <c r="J229">
        <v>4.25</v>
      </c>
      <c r="K229">
        <v>1246</v>
      </c>
      <c r="L229">
        <v>1262.2586872586874</v>
      </c>
    </row>
    <row r="230" spans="1:12" x14ac:dyDescent="0.2">
      <c r="A230" s="14">
        <v>43577</v>
      </c>
      <c r="B230">
        <v>1408</v>
      </c>
      <c r="C230">
        <v>1416</v>
      </c>
      <c r="D230">
        <v>1225</v>
      </c>
      <c r="E230">
        <v>1238</v>
      </c>
      <c r="F230">
        <v>1.1437802907915899</v>
      </c>
      <c r="G230">
        <v>1.11666328349591</v>
      </c>
      <c r="H230">
        <v>2.69582415445393E-2</v>
      </c>
      <c r="I230">
        <v>1.00588932148584</v>
      </c>
      <c r="J230">
        <v>2.37</v>
      </c>
      <c r="K230">
        <v>1238</v>
      </c>
      <c r="L230">
        <v>1230.1158301158302</v>
      </c>
    </row>
    <row r="231" spans="1:12" x14ac:dyDescent="0.2">
      <c r="A231" s="14">
        <v>43574</v>
      </c>
      <c r="B231">
        <v>1448</v>
      </c>
      <c r="C231">
        <v>1412</v>
      </c>
      <c r="D231">
        <v>1257</v>
      </c>
      <c r="E231">
        <v>1239</v>
      </c>
      <c r="F231">
        <v>1.13962873284907</v>
      </c>
      <c r="G231">
        <v>1.1170288482691899</v>
      </c>
      <c r="H231">
        <v>2.7503854549467199E-2</v>
      </c>
      <c r="I231">
        <v>0.82169881095148301</v>
      </c>
      <c r="J231">
        <v>1.98</v>
      </c>
      <c r="K231">
        <v>1239</v>
      </c>
      <c r="L231">
        <v>1226.6409266409266</v>
      </c>
    </row>
    <row r="232" spans="1:12" x14ac:dyDescent="0.2">
      <c r="A232" s="14">
        <v>43573</v>
      </c>
      <c r="B232">
        <v>1459</v>
      </c>
      <c r="C232">
        <v>1438</v>
      </c>
      <c r="D232">
        <v>1261</v>
      </c>
      <c r="E232">
        <v>1246</v>
      </c>
      <c r="F232">
        <v>1.1540930979133199</v>
      </c>
      <c r="G232">
        <v>1.11719567413497</v>
      </c>
      <c r="H232">
        <v>2.7677824879209102E-2</v>
      </c>
      <c r="I232">
        <v>1.3331041705543401</v>
      </c>
      <c r="J232">
        <v>3.2</v>
      </c>
      <c r="K232">
        <v>1246</v>
      </c>
      <c r="L232">
        <v>1249.2277992277993</v>
      </c>
    </row>
    <row r="233" spans="1:12" x14ac:dyDescent="0.2">
      <c r="A233" s="14">
        <v>43572</v>
      </c>
      <c r="B233">
        <v>1468</v>
      </c>
      <c r="C233">
        <v>1465</v>
      </c>
      <c r="D233">
        <v>1293</v>
      </c>
      <c r="E233">
        <v>1266</v>
      </c>
      <c r="F233">
        <v>1.15718799368088</v>
      </c>
      <c r="G233">
        <v>1.1170604461015401</v>
      </c>
      <c r="H233">
        <v>2.7521556421966801E-2</v>
      </c>
      <c r="I233">
        <v>1.4580406341886001</v>
      </c>
      <c r="J233">
        <v>3.47</v>
      </c>
      <c r="K233">
        <v>1266</v>
      </c>
      <c r="L233">
        <v>1272.6833976833977</v>
      </c>
    </row>
    <row r="234" spans="1:12" x14ac:dyDescent="0.2">
      <c r="A234" s="14">
        <v>43571</v>
      </c>
      <c r="B234">
        <v>1452</v>
      </c>
      <c r="C234">
        <v>1460</v>
      </c>
      <c r="D234">
        <v>1308</v>
      </c>
      <c r="E234">
        <v>1299</v>
      </c>
      <c r="F234">
        <v>1.1239414934565</v>
      </c>
      <c r="G234">
        <v>1.11722969026097</v>
      </c>
      <c r="H234">
        <v>2.78053663765555E-2</v>
      </c>
      <c r="I234">
        <v>0.24138517380563501</v>
      </c>
      <c r="J234">
        <v>0.6</v>
      </c>
      <c r="K234">
        <v>1299</v>
      </c>
      <c r="L234">
        <v>1268.3397683397684</v>
      </c>
    </row>
    <row r="235" spans="1:12" x14ac:dyDescent="0.2">
      <c r="A235" s="14">
        <v>43570</v>
      </c>
      <c r="B235">
        <v>1469</v>
      </c>
      <c r="C235">
        <v>1460</v>
      </c>
      <c r="D235">
        <v>1319</v>
      </c>
      <c r="E235">
        <v>1312</v>
      </c>
      <c r="F235">
        <v>1.11280487804878</v>
      </c>
      <c r="G235">
        <v>1.11767991872162</v>
      </c>
      <c r="H235">
        <v>2.81812403616023E-2</v>
      </c>
      <c r="I235">
        <v>-0.17298886103991601</v>
      </c>
      <c r="J235">
        <v>-0.44</v>
      </c>
      <c r="K235">
        <v>1312</v>
      </c>
      <c r="L235">
        <v>1268.3397683397684</v>
      </c>
    </row>
    <row r="236" spans="1:12" x14ac:dyDescent="0.2">
      <c r="A236" s="14">
        <v>43567</v>
      </c>
      <c r="B236">
        <v>1474</v>
      </c>
      <c r="C236">
        <v>1440</v>
      </c>
      <c r="D236">
        <v>1300</v>
      </c>
      <c r="E236">
        <v>1294</v>
      </c>
      <c r="F236">
        <v>1.11282843894899</v>
      </c>
      <c r="G236">
        <v>1.1194625841200201</v>
      </c>
      <c r="H236">
        <v>3.1811404777966498E-2</v>
      </c>
      <c r="I236">
        <v>-0.20854612417569099</v>
      </c>
      <c r="J236">
        <v>-0.6</v>
      </c>
      <c r="K236">
        <v>1294</v>
      </c>
      <c r="L236">
        <v>1250.965250965251</v>
      </c>
    </row>
    <row r="237" spans="1:12" x14ac:dyDescent="0.2">
      <c r="A237" s="14">
        <v>43566</v>
      </c>
      <c r="B237">
        <v>1480</v>
      </c>
      <c r="C237">
        <v>1465</v>
      </c>
      <c r="D237">
        <v>1298</v>
      </c>
      <c r="E237">
        <v>1304</v>
      </c>
      <c r="F237">
        <v>1.12346625766871</v>
      </c>
      <c r="G237">
        <v>1.12075375101316</v>
      </c>
      <c r="H237">
        <v>3.3439500306214301E-2</v>
      </c>
      <c r="I237">
        <v>8.1116841780129706E-2</v>
      </c>
      <c r="J237">
        <v>0.24</v>
      </c>
      <c r="K237">
        <v>1304</v>
      </c>
      <c r="L237">
        <v>1272.6833976833977</v>
      </c>
    </row>
    <row r="238" spans="1:12" x14ac:dyDescent="0.2">
      <c r="A238" s="14">
        <v>43565</v>
      </c>
      <c r="B238">
        <v>1464</v>
      </c>
      <c r="C238">
        <v>1473</v>
      </c>
      <c r="D238">
        <v>1325</v>
      </c>
      <c r="E238">
        <v>1309</v>
      </c>
      <c r="F238">
        <v>1.1252864782276499</v>
      </c>
      <c r="G238">
        <v>1.12210660573914</v>
      </c>
      <c r="H238">
        <v>3.5510215613763899E-2</v>
      </c>
      <c r="I238">
        <v>8.95481042159363E-2</v>
      </c>
      <c r="J238">
        <v>0.28000000000000003</v>
      </c>
      <c r="K238">
        <v>1309</v>
      </c>
      <c r="L238">
        <v>1279.6332046332047</v>
      </c>
    </row>
    <row r="239" spans="1:12" x14ac:dyDescent="0.2">
      <c r="A239" s="14">
        <v>43564</v>
      </c>
      <c r="B239">
        <v>1503</v>
      </c>
      <c r="C239">
        <v>1465</v>
      </c>
      <c r="D239">
        <v>1356</v>
      </c>
      <c r="E239">
        <v>1334</v>
      </c>
      <c r="F239">
        <v>1.0982008995502199</v>
      </c>
      <c r="G239">
        <v>1.12366418953821</v>
      </c>
      <c r="H239">
        <v>3.8084251708832201E-2</v>
      </c>
      <c r="I239">
        <v>-0.66860418271216304</v>
      </c>
      <c r="J239">
        <v>-2.3199999999999998</v>
      </c>
      <c r="K239">
        <v>1334</v>
      </c>
      <c r="L239">
        <v>1272.6833976833977</v>
      </c>
    </row>
    <row r="240" spans="1:12" x14ac:dyDescent="0.2">
      <c r="A240" s="14">
        <v>43563</v>
      </c>
      <c r="B240">
        <v>1543</v>
      </c>
      <c r="C240">
        <v>1503</v>
      </c>
      <c r="D240">
        <v>1379</v>
      </c>
      <c r="E240">
        <v>1360</v>
      </c>
      <c r="F240">
        <v>1.1051470588235199</v>
      </c>
      <c r="G240">
        <v>1.1258154759883401</v>
      </c>
      <c r="H240">
        <v>4.1028368693686999E-2</v>
      </c>
      <c r="I240">
        <v>-0.50375917500202305</v>
      </c>
      <c r="J240">
        <v>-1.87</v>
      </c>
      <c r="K240">
        <v>1360</v>
      </c>
      <c r="L240">
        <v>1305.6949806949808</v>
      </c>
    </row>
    <row r="241" spans="1:12" x14ac:dyDescent="0.2">
      <c r="A241" s="14">
        <v>43560</v>
      </c>
      <c r="B241">
        <v>1530</v>
      </c>
      <c r="C241">
        <v>1532</v>
      </c>
      <c r="D241">
        <v>1359</v>
      </c>
      <c r="E241">
        <v>1384</v>
      </c>
      <c r="F241">
        <v>1.10693641618497</v>
      </c>
      <c r="G241">
        <v>1.12763448898679</v>
      </c>
      <c r="H241">
        <v>4.3046330994148299E-2</v>
      </c>
      <c r="I241">
        <v>-0.48083245014866699</v>
      </c>
      <c r="J241">
        <v>-1.87</v>
      </c>
      <c r="K241">
        <v>1384</v>
      </c>
      <c r="L241">
        <v>1330.8880308880309</v>
      </c>
    </row>
    <row r="242" spans="1:12" x14ac:dyDescent="0.2">
      <c r="A242" s="14">
        <v>43559</v>
      </c>
      <c r="B242">
        <v>1533</v>
      </c>
      <c r="C242">
        <v>1535</v>
      </c>
      <c r="D242">
        <v>1374</v>
      </c>
      <c r="E242">
        <v>1362</v>
      </c>
      <c r="F242">
        <v>1.1270190895741501</v>
      </c>
      <c r="G242">
        <v>1.1296761030545199</v>
      </c>
      <c r="H242">
        <v>4.5573211110884797E-2</v>
      </c>
      <c r="I242">
        <v>-5.83020905396111E-2</v>
      </c>
      <c r="J242">
        <v>-0.24</v>
      </c>
      <c r="K242">
        <v>1362</v>
      </c>
      <c r="L242">
        <v>1333.4942084942086</v>
      </c>
    </row>
    <row r="243" spans="1:12" x14ac:dyDescent="0.2">
      <c r="A243" s="14">
        <v>43558</v>
      </c>
      <c r="B243">
        <v>1526</v>
      </c>
      <c r="C243">
        <v>1540</v>
      </c>
      <c r="D243">
        <v>1371</v>
      </c>
      <c r="E243">
        <v>1379</v>
      </c>
      <c r="F243">
        <v>1.1167512690355299</v>
      </c>
      <c r="G243">
        <v>1.1318099434894999</v>
      </c>
      <c r="H243">
        <v>4.9015514232766497E-2</v>
      </c>
      <c r="I243">
        <v>-0.30722261491463798</v>
      </c>
      <c r="J243">
        <v>-1.35</v>
      </c>
      <c r="K243">
        <v>1379</v>
      </c>
      <c r="L243">
        <v>1337.8378378378379</v>
      </c>
    </row>
    <row r="244" spans="1:12" x14ac:dyDescent="0.2">
      <c r="A244" s="14">
        <v>43557</v>
      </c>
      <c r="B244">
        <v>1566</v>
      </c>
      <c r="C244">
        <v>1527</v>
      </c>
      <c r="D244">
        <v>1390</v>
      </c>
      <c r="E244">
        <v>1377</v>
      </c>
      <c r="F244">
        <v>1.10893246187363</v>
      </c>
      <c r="G244">
        <v>1.1341648725022699</v>
      </c>
      <c r="H244">
        <v>5.2363895245233903E-2</v>
      </c>
      <c r="I244">
        <v>-0.48186657066794802</v>
      </c>
      <c r="J244">
        <v>-2.2799999999999998</v>
      </c>
      <c r="K244">
        <v>1377</v>
      </c>
      <c r="L244">
        <v>1326.5444015444016</v>
      </c>
    </row>
    <row r="245" spans="1:12" x14ac:dyDescent="0.2">
      <c r="A245" s="14">
        <v>43556</v>
      </c>
      <c r="B245">
        <v>1555</v>
      </c>
      <c r="C245">
        <v>1553</v>
      </c>
      <c r="D245">
        <v>1366</v>
      </c>
      <c r="E245">
        <v>1385</v>
      </c>
      <c r="F245">
        <v>1.1212996389891601</v>
      </c>
      <c r="G245">
        <v>1.1369194192200101</v>
      </c>
      <c r="H245">
        <v>5.6253416441965597E-2</v>
      </c>
      <c r="I245">
        <v>-0.27766811722373103</v>
      </c>
      <c r="J245">
        <v>-1.39</v>
      </c>
      <c r="K245">
        <v>1385</v>
      </c>
      <c r="L245">
        <v>1349.1312741312743</v>
      </c>
    </row>
    <row r="246" spans="1:12" x14ac:dyDescent="0.2">
      <c r="A246" s="14">
        <v>43553</v>
      </c>
      <c r="B246">
        <v>1524</v>
      </c>
      <c r="C246">
        <v>1542</v>
      </c>
      <c r="D246">
        <v>1360</v>
      </c>
      <c r="E246">
        <v>1348</v>
      </c>
      <c r="F246">
        <v>1.1439169139465799</v>
      </c>
      <c r="G246">
        <v>1.13961214589574</v>
      </c>
      <c r="H246">
        <v>6.0140541716161899E-2</v>
      </c>
      <c r="I246">
        <v>7.1578471493698601E-2</v>
      </c>
      <c r="J246">
        <v>0.38</v>
      </c>
      <c r="K246">
        <v>1348</v>
      </c>
      <c r="L246">
        <v>1339.5752895752896</v>
      </c>
    </row>
    <row r="247" spans="1:12" x14ac:dyDescent="0.2">
      <c r="A247" s="14">
        <v>43552</v>
      </c>
      <c r="B247">
        <v>1527</v>
      </c>
      <c r="C247">
        <v>1508</v>
      </c>
      <c r="D247">
        <v>1370</v>
      </c>
      <c r="E247">
        <v>1363</v>
      </c>
      <c r="F247">
        <v>1.1063829787234001</v>
      </c>
      <c r="G247">
        <v>1.14230420471843</v>
      </c>
      <c r="H247">
        <v>6.4624712824836505E-2</v>
      </c>
      <c r="I247">
        <v>-0.55584349121042498</v>
      </c>
      <c r="J247">
        <v>-3.25</v>
      </c>
      <c r="K247">
        <v>1363</v>
      </c>
      <c r="L247">
        <v>1310.0386100386102</v>
      </c>
    </row>
    <row r="248" spans="1:12" x14ac:dyDescent="0.2">
      <c r="A248" s="14">
        <v>43551</v>
      </c>
      <c r="B248">
        <v>1525</v>
      </c>
      <c r="C248">
        <v>1538</v>
      </c>
      <c r="D248">
        <v>1387</v>
      </c>
      <c r="E248">
        <v>1382</v>
      </c>
      <c r="F248">
        <v>1.1128798842257499</v>
      </c>
      <c r="G248">
        <v>1.14595968011895</v>
      </c>
      <c r="H248">
        <v>7.0018284909103196E-2</v>
      </c>
      <c r="I248">
        <v>-0.47244510396302902</v>
      </c>
      <c r="J248">
        <v>-2.97</v>
      </c>
      <c r="K248">
        <v>1382</v>
      </c>
      <c r="L248">
        <v>1336.1003861003862</v>
      </c>
    </row>
    <row r="249" spans="1:12" x14ac:dyDescent="0.2">
      <c r="A249" s="14">
        <v>43550</v>
      </c>
      <c r="B249">
        <v>1531</v>
      </c>
      <c r="C249">
        <v>1554</v>
      </c>
      <c r="D249">
        <v>1385</v>
      </c>
      <c r="E249">
        <v>1401</v>
      </c>
      <c r="F249">
        <v>1.1092077087794401</v>
      </c>
      <c r="G249">
        <v>1.15013959668092</v>
      </c>
      <c r="H249">
        <v>7.6934547705074893E-2</v>
      </c>
      <c r="I249">
        <v>-0.53203520554111605</v>
      </c>
      <c r="J249">
        <v>-3.69</v>
      </c>
      <c r="K249">
        <v>1401</v>
      </c>
      <c r="L249">
        <v>1350</v>
      </c>
    </row>
    <row r="250" spans="1:12" x14ac:dyDescent="0.2">
      <c r="A250" s="14">
        <v>43549</v>
      </c>
      <c r="B250">
        <v>1520</v>
      </c>
      <c r="C250">
        <v>1506</v>
      </c>
      <c r="D250">
        <v>1380</v>
      </c>
      <c r="E250">
        <v>1371</v>
      </c>
      <c r="F250">
        <v>1.09846827133479</v>
      </c>
      <c r="G250">
        <v>1.15373964682432</v>
      </c>
      <c r="H250">
        <v>8.1137399818782499E-2</v>
      </c>
      <c r="I250">
        <v>-0.68120713275228195</v>
      </c>
      <c r="J250">
        <v>-5.03</v>
      </c>
      <c r="K250">
        <v>1371</v>
      </c>
      <c r="L250">
        <v>1308.3011583011585</v>
      </c>
    </row>
    <row r="251" spans="1:12" x14ac:dyDescent="0.2">
      <c r="A251" s="14">
        <v>43546</v>
      </c>
      <c r="B251">
        <v>1544</v>
      </c>
      <c r="C251">
        <v>1547</v>
      </c>
      <c r="D251">
        <v>1382</v>
      </c>
      <c r="E251">
        <v>1394</v>
      </c>
      <c r="F251">
        <v>1.1097560975609699</v>
      </c>
      <c r="G251">
        <v>1.15776006987319</v>
      </c>
      <c r="H251">
        <v>8.5644441359790102E-2</v>
      </c>
      <c r="I251">
        <v>-0.560503070018879</v>
      </c>
      <c r="J251">
        <v>-4.33</v>
      </c>
      <c r="K251">
        <v>1394</v>
      </c>
      <c r="L251">
        <v>1343.918918918919</v>
      </c>
    </row>
    <row r="252" spans="1:12" x14ac:dyDescent="0.2">
      <c r="A252" s="14">
        <v>43544</v>
      </c>
      <c r="B252">
        <v>1540</v>
      </c>
      <c r="C252">
        <v>1533</v>
      </c>
      <c r="D252">
        <v>1374</v>
      </c>
      <c r="E252">
        <v>1371</v>
      </c>
      <c r="F252">
        <v>1.1181619256017501</v>
      </c>
      <c r="G252">
        <v>1.16158236952475</v>
      </c>
      <c r="H252">
        <v>8.9716984595430496E-2</v>
      </c>
      <c r="I252">
        <v>-0.48397128056418098</v>
      </c>
      <c r="J252">
        <v>-3.88</v>
      </c>
      <c r="K252">
        <v>1371</v>
      </c>
      <c r="L252">
        <v>1331.7567567567569</v>
      </c>
    </row>
    <row r="253" spans="1:12" x14ac:dyDescent="0.2">
      <c r="A253" s="14">
        <v>43543</v>
      </c>
      <c r="B253">
        <v>1545</v>
      </c>
      <c r="C253">
        <v>1530</v>
      </c>
      <c r="D253">
        <v>1370</v>
      </c>
      <c r="E253">
        <v>1364</v>
      </c>
      <c r="F253">
        <v>1.12170087976539</v>
      </c>
      <c r="G253">
        <v>1.16525622101542</v>
      </c>
      <c r="H253">
        <v>9.3428520661609601E-2</v>
      </c>
      <c r="I253">
        <v>-0.4661889211302</v>
      </c>
      <c r="J253">
        <v>-3.88</v>
      </c>
      <c r="K253">
        <v>1364</v>
      </c>
      <c r="L253">
        <v>1329.1505791505792</v>
      </c>
    </row>
    <row r="254" spans="1:12" x14ac:dyDescent="0.2">
      <c r="A254" s="14">
        <v>43542</v>
      </c>
      <c r="B254">
        <v>1523</v>
      </c>
      <c r="C254">
        <v>1530</v>
      </c>
      <c r="D254">
        <v>1365</v>
      </c>
      <c r="E254">
        <v>1364</v>
      </c>
      <c r="F254">
        <v>1.12170087976539</v>
      </c>
      <c r="G254">
        <v>1.16835163650861</v>
      </c>
      <c r="H254">
        <v>9.5751150908862701E-2</v>
      </c>
      <c r="I254">
        <v>-0.48720831342931398</v>
      </c>
      <c r="J254">
        <v>-4.16</v>
      </c>
      <c r="K254">
        <v>1364</v>
      </c>
      <c r="L254">
        <v>1329.1505791505792</v>
      </c>
    </row>
    <row r="255" spans="1:12" x14ac:dyDescent="0.2">
      <c r="A255" s="14">
        <v>43539</v>
      </c>
      <c r="B255">
        <v>1509</v>
      </c>
      <c r="C255">
        <v>1513</v>
      </c>
      <c r="D255">
        <v>1331</v>
      </c>
      <c r="E255">
        <v>1350</v>
      </c>
      <c r="F255">
        <v>1.1207407407407399</v>
      </c>
      <c r="G255">
        <v>1.1720738688690999</v>
      </c>
      <c r="H255">
        <v>9.9228342749200601E-2</v>
      </c>
      <c r="I255">
        <v>-0.51732324360295601</v>
      </c>
      <c r="J255">
        <v>-4.58</v>
      </c>
      <c r="K255">
        <v>1350</v>
      </c>
      <c r="L255">
        <v>1314.3822393822395</v>
      </c>
    </row>
    <row r="256" spans="1:12" x14ac:dyDescent="0.2">
      <c r="A256" s="14">
        <v>43538</v>
      </c>
      <c r="B256">
        <v>1498</v>
      </c>
      <c r="C256">
        <v>1498</v>
      </c>
      <c r="D256">
        <v>1340</v>
      </c>
      <c r="E256">
        <v>1324</v>
      </c>
      <c r="F256">
        <v>1.1314199395770299</v>
      </c>
      <c r="G256">
        <v>1.17617135666697</v>
      </c>
      <c r="H256">
        <v>0.103286041337946</v>
      </c>
      <c r="I256">
        <v>-0.43327652517453802</v>
      </c>
      <c r="J256">
        <v>-3.96</v>
      </c>
      <c r="K256">
        <v>1324</v>
      </c>
      <c r="L256">
        <v>1301.3513513513515</v>
      </c>
    </row>
    <row r="257" spans="1:12" x14ac:dyDescent="0.2">
      <c r="A257" s="14">
        <v>43537</v>
      </c>
      <c r="B257">
        <v>1537</v>
      </c>
      <c r="C257">
        <v>1504</v>
      </c>
      <c r="D257">
        <v>1350</v>
      </c>
      <c r="E257">
        <v>1346</v>
      </c>
      <c r="F257">
        <v>1.1173848439821601</v>
      </c>
      <c r="G257">
        <v>1.1805860073476799</v>
      </c>
      <c r="H257">
        <v>0.10823621849566301</v>
      </c>
      <c r="I257">
        <v>-0.58391880503514604</v>
      </c>
      <c r="J257">
        <v>-5.66</v>
      </c>
      <c r="K257">
        <v>1346</v>
      </c>
      <c r="L257">
        <v>1306.5637065637065</v>
      </c>
    </row>
    <row r="258" spans="1:12" x14ac:dyDescent="0.2">
      <c r="A258" s="14">
        <v>43536</v>
      </c>
      <c r="B258">
        <v>1506</v>
      </c>
      <c r="C258">
        <v>1520</v>
      </c>
      <c r="D258">
        <v>1360</v>
      </c>
      <c r="E258">
        <v>1349</v>
      </c>
      <c r="F258">
        <v>1.12676056338028</v>
      </c>
      <c r="G258">
        <v>1.18536134500386</v>
      </c>
      <c r="H258">
        <v>0.11313244487605301</v>
      </c>
      <c r="I258">
        <v>-0.517983870036411</v>
      </c>
      <c r="J258">
        <v>-5.2</v>
      </c>
      <c r="K258">
        <v>1349</v>
      </c>
      <c r="L258">
        <v>1320.4633204633205</v>
      </c>
    </row>
    <row r="259" spans="1:12" x14ac:dyDescent="0.2">
      <c r="A259" s="14">
        <v>43535</v>
      </c>
      <c r="B259">
        <v>1492</v>
      </c>
      <c r="C259">
        <v>1491</v>
      </c>
      <c r="D259">
        <v>1325</v>
      </c>
      <c r="E259">
        <v>1348</v>
      </c>
      <c r="F259">
        <v>1.1060830860534101</v>
      </c>
      <c r="G259">
        <v>1.1894652704764099</v>
      </c>
      <c r="H259">
        <v>0.116465817817236</v>
      </c>
      <c r="I259">
        <v>-0.71593696747874502</v>
      </c>
      <c r="J259">
        <v>-7.54</v>
      </c>
      <c r="K259">
        <v>1348</v>
      </c>
      <c r="L259">
        <v>1295.2702702702704</v>
      </c>
    </row>
    <row r="260" spans="1:12" x14ac:dyDescent="0.2">
      <c r="A260" s="14">
        <v>43532</v>
      </c>
      <c r="B260">
        <v>1490</v>
      </c>
      <c r="C260">
        <v>1476</v>
      </c>
      <c r="D260">
        <v>1329</v>
      </c>
      <c r="E260">
        <v>1320</v>
      </c>
      <c r="F260">
        <v>1.11818181818181</v>
      </c>
      <c r="G260">
        <v>1.19392238896206</v>
      </c>
      <c r="H260">
        <v>0.119545284947357</v>
      </c>
      <c r="I260">
        <v>-0.63357221335496505</v>
      </c>
      <c r="J260">
        <v>-6.77</v>
      </c>
      <c r="K260">
        <v>1320</v>
      </c>
      <c r="L260">
        <v>1282.2393822393824</v>
      </c>
    </row>
    <row r="261" spans="1:12" x14ac:dyDescent="0.2">
      <c r="A261" s="14">
        <v>43531</v>
      </c>
      <c r="B261">
        <v>1515</v>
      </c>
      <c r="C261">
        <v>1507</v>
      </c>
      <c r="D261">
        <v>1349</v>
      </c>
      <c r="E261">
        <v>1342</v>
      </c>
      <c r="F261">
        <v>1.1229508196721301</v>
      </c>
      <c r="G261">
        <v>1.19845429184179</v>
      </c>
      <c r="H261">
        <v>0.12298129925366</v>
      </c>
      <c r="I261">
        <v>-0.61394271021589097</v>
      </c>
      <c r="J261">
        <v>-6.72</v>
      </c>
      <c r="K261">
        <v>1342</v>
      </c>
      <c r="L261">
        <v>1309.1698841698842</v>
      </c>
    </row>
    <row r="262" spans="1:12" x14ac:dyDescent="0.2">
      <c r="A262" s="14">
        <v>43530</v>
      </c>
      <c r="B262">
        <v>1535</v>
      </c>
      <c r="C262">
        <v>1520</v>
      </c>
      <c r="D262">
        <v>1367</v>
      </c>
      <c r="E262">
        <v>1363</v>
      </c>
      <c r="F262">
        <v>1.1151870873074099</v>
      </c>
      <c r="G262">
        <v>1.20278569896628</v>
      </c>
      <c r="H262">
        <v>0.125931123634067</v>
      </c>
      <c r="I262">
        <v>-0.69560732193117203</v>
      </c>
      <c r="J262">
        <v>-7.86</v>
      </c>
      <c r="K262">
        <v>1363</v>
      </c>
      <c r="L262">
        <v>1320.4633204633205</v>
      </c>
    </row>
    <row r="263" spans="1:12" x14ac:dyDescent="0.2">
      <c r="A263" s="14">
        <v>43529</v>
      </c>
      <c r="B263">
        <v>1536</v>
      </c>
      <c r="C263">
        <v>1534</v>
      </c>
      <c r="D263">
        <v>1375</v>
      </c>
      <c r="E263">
        <v>1365</v>
      </c>
      <c r="F263">
        <v>1.12380952380952</v>
      </c>
      <c r="G263">
        <v>1.2071984323781999</v>
      </c>
      <c r="H263">
        <v>0.12855540927907999</v>
      </c>
      <c r="I263">
        <v>-0.64866121959635703</v>
      </c>
      <c r="J263">
        <v>-7.42</v>
      </c>
      <c r="K263">
        <v>1365</v>
      </c>
      <c r="L263">
        <v>1332.6254826254826</v>
      </c>
    </row>
    <row r="264" spans="1:12" x14ac:dyDescent="0.2">
      <c r="A264" s="14">
        <v>43528</v>
      </c>
      <c r="B264">
        <v>1552</v>
      </c>
      <c r="C264">
        <v>1553</v>
      </c>
      <c r="D264">
        <v>1414</v>
      </c>
      <c r="E264">
        <v>1385</v>
      </c>
      <c r="F264">
        <v>1.1212996389891601</v>
      </c>
      <c r="G264">
        <v>1.21156881094532</v>
      </c>
      <c r="H264">
        <v>0.13119080192643801</v>
      </c>
      <c r="I264">
        <v>-0.68807546436656997</v>
      </c>
      <c r="J264">
        <v>-8.0500000000000007</v>
      </c>
      <c r="K264">
        <v>1385</v>
      </c>
      <c r="L264">
        <v>1349.1312741312743</v>
      </c>
    </row>
    <row r="265" spans="1:12" x14ac:dyDescent="0.2">
      <c r="A265" s="14">
        <v>43525</v>
      </c>
      <c r="B265">
        <v>1524</v>
      </c>
      <c r="C265">
        <v>1525</v>
      </c>
      <c r="D265">
        <v>1416</v>
      </c>
      <c r="E265">
        <v>1412</v>
      </c>
      <c r="F265">
        <v>1.0800283286118899</v>
      </c>
      <c r="G265">
        <v>1.2157554039940901</v>
      </c>
      <c r="H265">
        <v>0.13323747774101599</v>
      </c>
      <c r="I265">
        <v>-1.0186854155706999</v>
      </c>
      <c r="J265">
        <v>-12.57</v>
      </c>
      <c r="K265">
        <v>1412</v>
      </c>
      <c r="L265">
        <v>1324.8069498069499</v>
      </c>
    </row>
    <row r="266" spans="1:12" x14ac:dyDescent="0.2">
      <c r="A266" s="14">
        <v>43524</v>
      </c>
      <c r="B266">
        <v>1543</v>
      </c>
      <c r="C266">
        <v>1522</v>
      </c>
      <c r="D266">
        <v>1420</v>
      </c>
      <c r="E266">
        <v>1403</v>
      </c>
      <c r="F266">
        <v>1.0848182466143901</v>
      </c>
      <c r="G266">
        <v>1.22052299299794</v>
      </c>
      <c r="H266">
        <v>0.134685027430163</v>
      </c>
      <c r="I266">
        <v>-1.0075711381794701</v>
      </c>
      <c r="J266">
        <v>-12.51</v>
      </c>
      <c r="K266">
        <v>1403</v>
      </c>
      <c r="L266">
        <v>1322.2007722007722</v>
      </c>
    </row>
    <row r="267" spans="1:12" x14ac:dyDescent="0.2">
      <c r="A267" s="14">
        <v>43523</v>
      </c>
      <c r="B267">
        <v>1547</v>
      </c>
      <c r="C267">
        <v>1545</v>
      </c>
      <c r="D267">
        <v>1434</v>
      </c>
      <c r="E267">
        <v>1428</v>
      </c>
      <c r="F267">
        <v>1.0819327731092401</v>
      </c>
      <c r="G267">
        <v>1.22494763859863</v>
      </c>
      <c r="H267">
        <v>0.13560199098426001</v>
      </c>
      <c r="I267">
        <v>-1.05466641345992</v>
      </c>
      <c r="J267">
        <v>-13.22</v>
      </c>
      <c r="K267">
        <v>1428</v>
      </c>
      <c r="L267">
        <v>1342.1814671814673</v>
      </c>
    </row>
    <row r="268" spans="1:12" x14ac:dyDescent="0.2">
      <c r="A268" s="14">
        <v>43522</v>
      </c>
      <c r="B268">
        <v>1538</v>
      </c>
      <c r="C268">
        <v>1543</v>
      </c>
      <c r="D268">
        <v>1410</v>
      </c>
      <c r="E268">
        <v>1414</v>
      </c>
      <c r="F268">
        <v>1.0912305516265901</v>
      </c>
      <c r="G268">
        <v>1.2289604918138799</v>
      </c>
      <c r="H268">
        <v>0.13576349274339999</v>
      </c>
      <c r="I268">
        <v>-1.0144843610322301</v>
      </c>
      <c r="J268">
        <v>-12.62</v>
      </c>
      <c r="K268">
        <v>1414</v>
      </c>
      <c r="L268">
        <v>1340.4440154440156</v>
      </c>
    </row>
    <row r="269" spans="1:12" x14ac:dyDescent="0.2">
      <c r="A269" s="14">
        <v>43521</v>
      </c>
      <c r="B269">
        <v>1543</v>
      </c>
      <c r="C269">
        <v>1538</v>
      </c>
      <c r="D269">
        <v>1418</v>
      </c>
      <c r="E269">
        <v>1409</v>
      </c>
      <c r="F269">
        <v>1.0915542938253999</v>
      </c>
      <c r="G269">
        <v>1.2313466297354101</v>
      </c>
      <c r="H269">
        <v>0.134891701393478</v>
      </c>
      <c r="I269">
        <v>-1.03633014089009</v>
      </c>
      <c r="J269">
        <v>-12.81</v>
      </c>
      <c r="K269">
        <v>1409</v>
      </c>
      <c r="L269">
        <v>1336.1003861003862</v>
      </c>
    </row>
    <row r="270" spans="1:12" x14ac:dyDescent="0.2">
      <c r="A270" s="14">
        <v>43518</v>
      </c>
      <c r="B270">
        <v>1532</v>
      </c>
      <c r="C270">
        <v>1534</v>
      </c>
      <c r="D270">
        <v>1421</v>
      </c>
      <c r="E270">
        <v>1424</v>
      </c>
      <c r="F270">
        <v>1.07724719101123</v>
      </c>
      <c r="G270">
        <v>1.2332526663811201</v>
      </c>
      <c r="H270">
        <v>0.13390934499195301</v>
      </c>
      <c r="I270">
        <v>-1.1650081282920399</v>
      </c>
      <c r="J270">
        <v>-14.48</v>
      </c>
      <c r="K270">
        <v>1424</v>
      </c>
      <c r="L270">
        <v>1332.6254826254826</v>
      </c>
    </row>
    <row r="271" spans="1:12" x14ac:dyDescent="0.2">
      <c r="A271" s="14">
        <v>43517</v>
      </c>
      <c r="B271">
        <v>1560</v>
      </c>
      <c r="C271">
        <v>1546</v>
      </c>
      <c r="D271">
        <v>1450</v>
      </c>
      <c r="E271">
        <v>1422</v>
      </c>
      <c r="F271">
        <v>1.0872011251758</v>
      </c>
      <c r="G271">
        <v>1.2339574903919801</v>
      </c>
      <c r="H271">
        <v>0.133223726700715</v>
      </c>
      <c r="I271">
        <v>-1.1015782912743399</v>
      </c>
      <c r="J271">
        <v>-13.5</v>
      </c>
      <c r="K271">
        <v>1422</v>
      </c>
      <c r="L271">
        <v>1343.050193050193</v>
      </c>
    </row>
    <row r="272" spans="1:12" x14ac:dyDescent="0.2">
      <c r="A272" s="14">
        <v>43516</v>
      </c>
      <c r="B272">
        <v>1553</v>
      </c>
      <c r="C272">
        <v>1560</v>
      </c>
      <c r="D272">
        <v>1444</v>
      </c>
      <c r="E272">
        <v>1442</v>
      </c>
      <c r="F272">
        <v>1.0818307905686499</v>
      </c>
      <c r="G272">
        <v>1.2346134059356699</v>
      </c>
      <c r="H272">
        <v>0.13261929896775401</v>
      </c>
      <c r="I272">
        <v>-1.1520390814625601</v>
      </c>
      <c r="J272">
        <v>-14.12</v>
      </c>
      <c r="K272">
        <v>1442</v>
      </c>
      <c r="L272">
        <v>1355.2123552123553</v>
      </c>
    </row>
    <row r="273" spans="1:12" x14ac:dyDescent="0.2">
      <c r="A273" s="14">
        <v>43515</v>
      </c>
      <c r="B273">
        <v>1549</v>
      </c>
      <c r="C273">
        <v>1550</v>
      </c>
      <c r="D273">
        <v>1439</v>
      </c>
      <c r="E273">
        <v>1454</v>
      </c>
      <c r="F273">
        <v>1.0660247592847301</v>
      </c>
      <c r="G273">
        <v>1.2356556620614201</v>
      </c>
      <c r="H273">
        <v>0.13171859118853599</v>
      </c>
      <c r="I273">
        <v>-1.28782809811481</v>
      </c>
      <c r="J273">
        <v>-15.91</v>
      </c>
      <c r="K273">
        <v>1454</v>
      </c>
      <c r="L273">
        <v>1346.5250965250966</v>
      </c>
    </row>
    <row r="274" spans="1:12" x14ac:dyDescent="0.2">
      <c r="A274" s="14">
        <v>43514</v>
      </c>
      <c r="B274">
        <v>1550</v>
      </c>
      <c r="C274">
        <v>1564</v>
      </c>
      <c r="D274">
        <v>1431</v>
      </c>
      <c r="E274">
        <v>1450</v>
      </c>
      <c r="F274">
        <v>1.07862068965517</v>
      </c>
      <c r="G274">
        <v>1.23675442601428</v>
      </c>
      <c r="H274">
        <v>0.13063826968676701</v>
      </c>
      <c r="I274">
        <v>-1.2104702300349801</v>
      </c>
      <c r="J274">
        <v>-14.66</v>
      </c>
      <c r="K274">
        <v>1450</v>
      </c>
      <c r="L274">
        <v>1358.6872586872587</v>
      </c>
    </row>
    <row r="275" spans="1:12" x14ac:dyDescent="0.2">
      <c r="A275" s="14">
        <v>43511</v>
      </c>
      <c r="B275">
        <v>1508</v>
      </c>
      <c r="C275">
        <v>1512</v>
      </c>
      <c r="D275">
        <v>1398</v>
      </c>
      <c r="E275">
        <v>1414</v>
      </c>
      <c r="F275">
        <v>1.06930693069306</v>
      </c>
      <c r="G275">
        <v>1.2379360510966899</v>
      </c>
      <c r="H275">
        <v>0.12959926515245199</v>
      </c>
      <c r="I275">
        <v>-1.3011579981203101</v>
      </c>
      <c r="J275">
        <v>-15.77</v>
      </c>
      <c r="K275">
        <v>1414</v>
      </c>
      <c r="L275">
        <v>1313.5135135135135</v>
      </c>
    </row>
    <row r="276" spans="1:12" x14ac:dyDescent="0.2">
      <c r="A276" s="14">
        <v>43510</v>
      </c>
      <c r="B276">
        <v>1519</v>
      </c>
      <c r="C276">
        <v>1526</v>
      </c>
      <c r="D276">
        <v>1399</v>
      </c>
      <c r="E276">
        <v>1397</v>
      </c>
      <c r="F276">
        <v>1.092340730136</v>
      </c>
      <c r="G276">
        <v>1.23940875038361</v>
      </c>
      <c r="H276">
        <v>0.12829568953534301</v>
      </c>
      <c r="I276">
        <v>-1.1463208216912999</v>
      </c>
      <c r="J276">
        <v>-13.46</v>
      </c>
      <c r="K276">
        <v>1397</v>
      </c>
      <c r="L276">
        <v>1325.6756756756758</v>
      </c>
    </row>
    <row r="277" spans="1:12" x14ac:dyDescent="0.2">
      <c r="A277" s="14">
        <v>43509</v>
      </c>
      <c r="B277">
        <v>1511</v>
      </c>
      <c r="C277">
        <v>1517</v>
      </c>
      <c r="D277">
        <v>1412</v>
      </c>
      <c r="E277">
        <v>1388</v>
      </c>
      <c r="F277">
        <v>1.09293948126801</v>
      </c>
      <c r="G277">
        <v>1.24067984905105</v>
      </c>
      <c r="H277">
        <v>0.12730070392218901</v>
      </c>
      <c r="I277">
        <v>-1.1605620647105199</v>
      </c>
      <c r="J277">
        <v>-13.52</v>
      </c>
      <c r="K277">
        <v>1388</v>
      </c>
      <c r="L277">
        <v>1317.8571428571429</v>
      </c>
    </row>
    <row r="278" spans="1:12" x14ac:dyDescent="0.2">
      <c r="A278" s="14">
        <v>43508</v>
      </c>
      <c r="B278">
        <v>1493</v>
      </c>
      <c r="C278">
        <v>1508</v>
      </c>
      <c r="D278">
        <v>1393</v>
      </c>
      <c r="E278">
        <v>1404</v>
      </c>
      <c r="F278">
        <v>1.07407407407407</v>
      </c>
      <c r="G278">
        <v>1.24191220068292</v>
      </c>
      <c r="H278">
        <v>0.126308020935813</v>
      </c>
      <c r="I278">
        <v>-1.3288002247627699</v>
      </c>
      <c r="J278">
        <v>-15.63</v>
      </c>
      <c r="K278">
        <v>1404</v>
      </c>
      <c r="L278">
        <v>1310.0386100386102</v>
      </c>
    </row>
    <row r="279" spans="1:12" x14ac:dyDescent="0.2">
      <c r="A279" s="14">
        <v>43504</v>
      </c>
      <c r="B279">
        <v>1514</v>
      </c>
      <c r="C279">
        <v>1492</v>
      </c>
      <c r="D279">
        <v>1405</v>
      </c>
      <c r="E279">
        <v>1400</v>
      </c>
      <c r="F279">
        <v>1.0657142857142801</v>
      </c>
      <c r="G279">
        <v>1.2438084414930199</v>
      </c>
      <c r="H279">
        <v>0.12483299685548201</v>
      </c>
      <c r="I279">
        <v>-1.42665929894253</v>
      </c>
      <c r="J279">
        <v>-16.71</v>
      </c>
      <c r="K279">
        <v>1400</v>
      </c>
      <c r="L279">
        <v>1296.1389961389962</v>
      </c>
    </row>
    <row r="280" spans="1:12" x14ac:dyDescent="0.2">
      <c r="A280" s="14">
        <v>43503</v>
      </c>
      <c r="B280">
        <v>1567</v>
      </c>
      <c r="C280">
        <v>1534</v>
      </c>
      <c r="D280">
        <v>1425</v>
      </c>
      <c r="E280">
        <v>1421</v>
      </c>
      <c r="F280">
        <v>1.07952146375791</v>
      </c>
      <c r="G280">
        <v>1.2460171812273799</v>
      </c>
      <c r="H280">
        <v>0.123116047439461</v>
      </c>
      <c r="I280">
        <v>-1.3523478127523201</v>
      </c>
      <c r="J280">
        <v>-15.42</v>
      </c>
      <c r="K280">
        <v>1421</v>
      </c>
      <c r="L280">
        <v>1332.6254826254826</v>
      </c>
    </row>
    <row r="281" spans="1:12" x14ac:dyDescent="0.2">
      <c r="A281" s="14">
        <v>43502</v>
      </c>
      <c r="B281">
        <v>1592</v>
      </c>
      <c r="C281">
        <v>1569</v>
      </c>
      <c r="D281">
        <v>1420</v>
      </c>
      <c r="E281">
        <v>1433</v>
      </c>
      <c r="F281">
        <v>1.0949057920446601</v>
      </c>
      <c r="G281">
        <v>1.2479198580069</v>
      </c>
      <c r="H281">
        <v>0.121621870182546</v>
      </c>
      <c r="I281">
        <v>-1.2581130822325099</v>
      </c>
      <c r="J281">
        <v>-13.98</v>
      </c>
      <c r="K281">
        <v>1433</v>
      </c>
      <c r="L281">
        <v>1363.030888030888</v>
      </c>
    </row>
    <row r="282" spans="1:12" x14ac:dyDescent="0.2">
      <c r="A282" s="14">
        <v>43501</v>
      </c>
      <c r="B282">
        <v>1596</v>
      </c>
      <c r="C282">
        <v>1583</v>
      </c>
      <c r="D282">
        <v>1383</v>
      </c>
      <c r="E282">
        <v>1409</v>
      </c>
      <c r="F282">
        <v>1.1234918381831001</v>
      </c>
      <c r="G282">
        <v>1.24980578844248</v>
      </c>
      <c r="H282">
        <v>0.12032426947852599</v>
      </c>
      <c r="I282">
        <v>-1.04977949009627</v>
      </c>
      <c r="J282">
        <v>-11.24</v>
      </c>
      <c r="K282">
        <v>1409</v>
      </c>
      <c r="L282">
        <v>1375.1930501930503</v>
      </c>
    </row>
    <row r="283" spans="1:12" x14ac:dyDescent="0.2">
      <c r="A283" s="14">
        <v>43500</v>
      </c>
      <c r="B283">
        <v>1559</v>
      </c>
      <c r="C283">
        <v>1604</v>
      </c>
      <c r="D283">
        <v>1372</v>
      </c>
      <c r="E283">
        <v>1369</v>
      </c>
      <c r="F283">
        <v>1.1716581446311101</v>
      </c>
      <c r="G283">
        <v>1.25129204494304</v>
      </c>
      <c r="H283">
        <v>0.11944003887598099</v>
      </c>
      <c r="I283">
        <v>-0.66672701266126499</v>
      </c>
      <c r="J283">
        <v>-6.8</v>
      </c>
      <c r="K283">
        <v>1369</v>
      </c>
      <c r="L283">
        <v>1393.4362934362935</v>
      </c>
    </row>
    <row r="284" spans="1:12" x14ac:dyDescent="0.2">
      <c r="A284" s="14">
        <v>43497</v>
      </c>
      <c r="B284">
        <v>1528</v>
      </c>
      <c r="C284">
        <v>1554</v>
      </c>
      <c r="D284">
        <v>1365</v>
      </c>
      <c r="E284">
        <v>1350</v>
      </c>
      <c r="F284">
        <v>1.1511111111111101</v>
      </c>
      <c r="G284">
        <v>1.2520327356113099</v>
      </c>
      <c r="H284">
        <v>0.119115711769298</v>
      </c>
      <c r="I284">
        <v>-0.84725703268825303</v>
      </c>
      <c r="J284">
        <v>-8.77</v>
      </c>
      <c r="K284">
        <v>1350</v>
      </c>
      <c r="L284">
        <v>1350</v>
      </c>
    </row>
    <row r="285" spans="1:12" x14ac:dyDescent="0.2">
      <c r="A285" s="14"/>
    </row>
    <row r="286" spans="1:12" x14ac:dyDescent="0.2">
      <c r="A286" s="14"/>
    </row>
    <row r="287" spans="1:12" x14ac:dyDescent="0.2">
      <c r="A287" s="14"/>
    </row>
    <row r="288" spans="1:12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19</v>
      </c>
    </row>
    <row r="2" spans="1:1" x14ac:dyDescent="0.2">
      <c r="A2" s="1" t="s">
        <v>20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J28" sqref="J28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78" t="s">
        <v>1383</v>
      </c>
    </row>
    <row r="2" spans="2:23" s="106" customFormat="1" ht="24.75" thickBot="1" x14ac:dyDescent="0.25">
      <c r="C2" s="58" t="s">
        <v>70</v>
      </c>
      <c r="D2" s="68" t="s">
        <v>94</v>
      </c>
      <c r="E2" s="60"/>
      <c r="F2" s="59" t="s">
        <v>41</v>
      </c>
      <c r="G2" s="61" t="s">
        <v>42</v>
      </c>
      <c r="H2" s="62" t="s">
        <v>71</v>
      </c>
      <c r="I2" s="62" t="s">
        <v>72</v>
      </c>
      <c r="J2" s="60" t="s">
        <v>21</v>
      </c>
      <c r="K2" s="60" t="s">
        <v>73</v>
      </c>
      <c r="L2" s="62" t="s">
        <v>74</v>
      </c>
      <c r="M2" s="63" t="s">
        <v>95</v>
      </c>
      <c r="N2" s="60" t="s">
        <v>75</v>
      </c>
      <c r="O2" s="63" t="s">
        <v>89</v>
      </c>
      <c r="P2" s="60" t="s">
        <v>182</v>
      </c>
      <c r="Q2" s="60" t="s">
        <v>76</v>
      </c>
      <c r="R2" s="63" t="s">
        <v>91</v>
      </c>
      <c r="S2" s="66" t="s">
        <v>92</v>
      </c>
      <c r="T2" s="65"/>
      <c r="U2" s="67" t="s">
        <v>188</v>
      </c>
      <c r="V2" s="67" t="s">
        <v>93</v>
      </c>
      <c r="W2" s="64" t="s">
        <v>90</v>
      </c>
    </row>
    <row r="3" spans="2:23" s="106" customFormat="1" x14ac:dyDescent="0.2">
      <c r="B3" s="124" t="s">
        <v>197</v>
      </c>
      <c r="C3" s="300">
        <f>ROW()/2-1</f>
        <v>0.5</v>
      </c>
      <c r="D3" s="302">
        <v>43807</v>
      </c>
      <c r="E3" s="33" t="s">
        <v>185</v>
      </c>
      <c r="F3" s="33">
        <v>3105</v>
      </c>
      <c r="G3" s="55" t="s">
        <v>717</v>
      </c>
      <c r="H3" s="49"/>
      <c r="I3" s="49">
        <v>1000</v>
      </c>
      <c r="J3" s="50">
        <f>H3*I3</f>
        <v>0</v>
      </c>
      <c r="K3" s="52" t="s">
        <v>719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304">
        <f>P3+P4</f>
        <v>0</v>
      </c>
      <c r="S3" s="305" t="e">
        <f>R3/(J3+J4)</f>
        <v>#DIV/0!</v>
      </c>
      <c r="U3" s="307">
        <f>$P$1</f>
        <v>0</v>
      </c>
      <c r="V3" s="295">
        <f>IF(U3&gt;D3,DATEDIF(D3,U3,"d"),0)</f>
        <v>0</v>
      </c>
      <c r="W3" s="296"/>
    </row>
    <row r="4" spans="2:23" s="106" customFormat="1" x14ac:dyDescent="0.2">
      <c r="B4" s="124" t="s">
        <v>607</v>
      </c>
      <c r="C4" s="301"/>
      <c r="D4" s="303">
        <v>43748</v>
      </c>
      <c r="E4" s="29" t="s">
        <v>187</v>
      </c>
      <c r="F4" s="29">
        <v>7762</v>
      </c>
      <c r="G4" s="54" t="s">
        <v>718</v>
      </c>
      <c r="H4" s="46"/>
      <c r="I4" s="46">
        <v>1700</v>
      </c>
      <c r="J4" s="47">
        <f>H4*I4</f>
        <v>0</v>
      </c>
      <c r="K4" s="145" t="s">
        <v>719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304"/>
      <c r="S4" s="306"/>
      <c r="U4" s="295"/>
      <c r="V4" s="295"/>
      <c r="W4" s="295"/>
    </row>
    <row r="6" spans="2:23" x14ac:dyDescent="0.2">
      <c r="C6" s="14">
        <v>43806</v>
      </c>
      <c r="D6" s="106" t="s">
        <v>720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1086"/>
  <sheetViews>
    <sheetView workbookViewId="0">
      <selection activeCell="I31" sqref="I31"/>
    </sheetView>
  </sheetViews>
  <sheetFormatPr defaultRowHeight="14.25" x14ac:dyDescent="0.2"/>
  <cols>
    <col min="1" max="1" width="9" style="102"/>
    <col min="4" max="4" width="9.875" customWidth="1"/>
    <col min="18" max="18" width="10.625" customWidth="1"/>
    <col min="19" max="19" width="15" customWidth="1"/>
    <col min="22" max="22" width="11.25" customWidth="1"/>
  </cols>
  <sheetData>
    <row r="1" spans="1:35" x14ac:dyDescent="0.2">
      <c r="B1" s="106" t="s">
        <v>3450</v>
      </c>
      <c r="C1" s="106" t="s">
        <v>3451</v>
      </c>
      <c r="D1" s="106" t="s">
        <v>3452</v>
      </c>
      <c r="E1" s="106" t="s">
        <v>3453</v>
      </c>
      <c r="F1" s="106" t="s">
        <v>3454</v>
      </c>
      <c r="G1" s="106" t="s">
        <v>3455</v>
      </c>
      <c r="H1" s="106" t="s">
        <v>3456</v>
      </c>
      <c r="I1" s="106" t="s">
        <v>3457</v>
      </c>
      <c r="J1" s="106" t="s">
        <v>3458</v>
      </c>
      <c r="K1" s="106" t="s">
        <v>3459</v>
      </c>
      <c r="L1" s="106" t="s">
        <v>3460</v>
      </c>
      <c r="M1" s="106" t="s">
        <v>3461</v>
      </c>
      <c r="N1" s="106" t="s">
        <v>3462</v>
      </c>
      <c r="O1" s="106" t="s">
        <v>3463</v>
      </c>
      <c r="P1" s="106" t="s">
        <v>32</v>
      </c>
      <c r="Q1" s="106" t="s">
        <v>33</v>
      </c>
      <c r="R1" s="106" t="s">
        <v>34</v>
      </c>
      <c r="S1" s="106" t="s">
        <v>35</v>
      </c>
      <c r="T1" s="106" t="s">
        <v>3464</v>
      </c>
      <c r="U1" s="106" t="s">
        <v>3465</v>
      </c>
      <c r="V1" s="106" t="s">
        <v>3466</v>
      </c>
      <c r="W1" s="106" t="s">
        <v>3467</v>
      </c>
      <c r="X1" s="106" t="s">
        <v>3468</v>
      </c>
      <c r="Y1" s="106" t="s">
        <v>3469</v>
      </c>
      <c r="Z1" s="106" t="s">
        <v>3470</v>
      </c>
      <c r="AA1" s="106" t="s">
        <v>3471</v>
      </c>
      <c r="AB1" s="106" t="s">
        <v>3472</v>
      </c>
      <c r="AC1" s="106" t="s">
        <v>3473</v>
      </c>
      <c r="AD1" s="106" t="s">
        <v>3474</v>
      </c>
      <c r="AE1" s="106" t="s">
        <v>3475</v>
      </c>
      <c r="AF1" s="106" t="s">
        <v>3476</v>
      </c>
      <c r="AG1" s="106" t="s">
        <v>3477</v>
      </c>
      <c r="AH1" s="106" t="s">
        <v>3478</v>
      </c>
      <c r="AI1" t="s">
        <v>3479</v>
      </c>
    </row>
    <row r="2" spans="1:35" x14ac:dyDescent="0.2">
      <c r="A2" s="102">
        <v>354</v>
      </c>
      <c r="B2" s="106">
        <v>4290</v>
      </c>
      <c r="C2" s="106" t="s">
        <v>3551</v>
      </c>
      <c r="D2" s="106" t="s">
        <v>3496</v>
      </c>
      <c r="E2" s="106">
        <v>944</v>
      </c>
      <c r="F2" s="106">
        <v>979</v>
      </c>
      <c r="G2" s="106">
        <v>900</v>
      </c>
      <c r="H2" s="106" t="s">
        <v>3484</v>
      </c>
      <c r="I2" s="106">
        <v>9468</v>
      </c>
      <c r="J2" s="106" t="s">
        <v>3482</v>
      </c>
      <c r="K2" s="106" t="s">
        <v>3483</v>
      </c>
      <c r="L2" s="106">
        <v>1820</v>
      </c>
      <c r="M2" s="106">
        <v>1841</v>
      </c>
      <c r="N2" s="106">
        <v>500</v>
      </c>
      <c r="O2" s="106" t="s">
        <v>3481</v>
      </c>
      <c r="P2" s="106">
        <v>0.92838587948715301</v>
      </c>
      <c r="Q2" s="106">
        <v>0.89797166740499201</v>
      </c>
      <c r="R2" s="106">
        <v>4.1881806561514202E-3</v>
      </c>
      <c r="S2" s="15">
        <v>5.1664109121675801E-2</v>
      </c>
      <c r="T2" s="106">
        <v>-5.9818997678137802E-2</v>
      </c>
      <c r="U2" s="106">
        <v>5.9818997678137802E-2</v>
      </c>
      <c r="V2" s="106">
        <v>0.30381920136392399</v>
      </c>
      <c r="W2" s="106">
        <v>-0.49</v>
      </c>
      <c r="X2" s="106">
        <v>4.28</v>
      </c>
      <c r="Y2" s="106">
        <v>819866</v>
      </c>
      <c r="Z2" s="106">
        <v>43151</v>
      </c>
      <c r="AA2" s="106">
        <v>2.0699999999999998</v>
      </c>
      <c r="AB2" s="106">
        <v>19</v>
      </c>
      <c r="AC2" s="106">
        <v>16</v>
      </c>
      <c r="AD2" s="106">
        <v>3</v>
      </c>
      <c r="AE2" s="106">
        <v>84.21</v>
      </c>
      <c r="AF2" s="106">
        <v>10</v>
      </c>
      <c r="AG2" s="106">
        <v>13</v>
      </c>
      <c r="AH2" s="106">
        <v>3</v>
      </c>
      <c r="AI2">
        <v>3</v>
      </c>
    </row>
    <row r="3" spans="1:35" x14ac:dyDescent="0.2">
      <c r="A3" s="102">
        <v>263</v>
      </c>
      <c r="B3">
        <v>4689</v>
      </c>
      <c r="C3" s="106" t="s">
        <v>3817</v>
      </c>
      <c r="D3" s="106" t="s">
        <v>3483</v>
      </c>
      <c r="E3">
        <v>417</v>
      </c>
      <c r="F3">
        <v>421</v>
      </c>
      <c r="G3">
        <v>2400</v>
      </c>
      <c r="H3" s="106" t="s">
        <v>3484</v>
      </c>
      <c r="I3">
        <v>6755</v>
      </c>
      <c r="J3" s="106" t="s">
        <v>709</v>
      </c>
      <c r="K3" s="106" t="s">
        <v>3486</v>
      </c>
      <c r="L3">
        <v>2401</v>
      </c>
      <c r="M3">
        <v>2515</v>
      </c>
      <c r="N3">
        <v>400</v>
      </c>
      <c r="O3" s="106" t="s">
        <v>3481</v>
      </c>
      <c r="P3">
        <v>0.822292560847249</v>
      </c>
      <c r="Q3">
        <v>0.90954454932988404</v>
      </c>
      <c r="R3" s="106">
        <v>0.22738604103738599</v>
      </c>
      <c r="S3" s="15">
        <v>8.6188288147548406E-2</v>
      </c>
      <c r="T3">
        <v>-1.3385047600362401</v>
      </c>
      <c r="U3">
        <v>1.3385047600362401</v>
      </c>
      <c r="V3">
        <v>0.81384887200243505</v>
      </c>
      <c r="W3">
        <v>-8.1199999999999992</v>
      </c>
      <c r="X3">
        <v>0.44</v>
      </c>
      <c r="Y3">
        <v>689196</v>
      </c>
      <c r="Z3">
        <v>40541</v>
      </c>
      <c r="AA3">
        <v>1.98</v>
      </c>
      <c r="AB3">
        <v>17</v>
      </c>
      <c r="AC3">
        <v>13</v>
      </c>
      <c r="AD3">
        <v>4</v>
      </c>
      <c r="AE3">
        <v>76.47</v>
      </c>
      <c r="AF3">
        <v>10</v>
      </c>
      <c r="AG3">
        <v>10</v>
      </c>
      <c r="AH3">
        <v>2</v>
      </c>
      <c r="AI3">
        <v>5</v>
      </c>
    </row>
    <row r="4" spans="1:35" x14ac:dyDescent="0.2">
      <c r="A4" s="102">
        <v>357</v>
      </c>
      <c r="B4">
        <v>6479</v>
      </c>
      <c r="C4" s="106" t="s">
        <v>729</v>
      </c>
      <c r="D4" s="106" t="s">
        <v>3486</v>
      </c>
      <c r="E4">
        <v>2159</v>
      </c>
      <c r="F4">
        <v>2177</v>
      </c>
      <c r="G4">
        <v>500</v>
      </c>
      <c r="H4" s="106" t="s">
        <v>3484</v>
      </c>
      <c r="I4">
        <v>8425</v>
      </c>
      <c r="J4" s="106" t="s">
        <v>3818</v>
      </c>
      <c r="K4" s="106" t="s">
        <v>3487</v>
      </c>
      <c r="L4">
        <v>3230</v>
      </c>
      <c r="M4">
        <v>3310</v>
      </c>
      <c r="N4">
        <v>300</v>
      </c>
      <c r="O4" s="106" t="s">
        <v>3481</v>
      </c>
      <c r="P4">
        <v>0.85936435500877495</v>
      </c>
      <c r="Q4">
        <v>0.89767731322603805</v>
      </c>
      <c r="R4" s="106">
        <v>1.5714800051685102E-2</v>
      </c>
      <c r="S4" s="15">
        <v>0.19118304850522</v>
      </c>
      <c r="T4">
        <v>-0.62356216719572499</v>
      </c>
      <c r="U4">
        <v>0.62356216719572499</v>
      </c>
      <c r="V4">
        <v>4.6489048665800399E-2</v>
      </c>
      <c r="W4">
        <v>-1.87</v>
      </c>
      <c r="X4">
        <v>9.6199999999999992</v>
      </c>
      <c r="Y4">
        <v>676581</v>
      </c>
      <c r="Z4">
        <v>39799</v>
      </c>
      <c r="AA4">
        <v>2.02</v>
      </c>
      <c r="AB4">
        <v>17</v>
      </c>
      <c r="AC4">
        <v>15</v>
      </c>
      <c r="AD4">
        <v>2</v>
      </c>
      <c r="AE4">
        <v>88.24</v>
      </c>
      <c r="AF4">
        <v>12</v>
      </c>
      <c r="AG4">
        <v>12</v>
      </c>
      <c r="AH4">
        <v>1</v>
      </c>
      <c r="AI4">
        <v>4</v>
      </c>
    </row>
    <row r="5" spans="1:35" x14ac:dyDescent="0.2">
      <c r="A5" s="102">
        <v>315</v>
      </c>
      <c r="B5">
        <v>7189</v>
      </c>
      <c r="C5" s="106" t="s">
        <v>45</v>
      </c>
      <c r="D5" s="106" t="s">
        <v>3552</v>
      </c>
      <c r="E5">
        <v>729</v>
      </c>
      <c r="F5">
        <v>739</v>
      </c>
      <c r="G5">
        <v>1300</v>
      </c>
      <c r="H5" s="106" t="s">
        <v>3484</v>
      </c>
      <c r="I5">
        <v>7278</v>
      </c>
      <c r="J5" s="106" t="s">
        <v>46</v>
      </c>
      <c r="K5" s="106" t="s">
        <v>3499</v>
      </c>
      <c r="L5">
        <v>2304</v>
      </c>
      <c r="M5">
        <v>2341</v>
      </c>
      <c r="N5">
        <v>400</v>
      </c>
      <c r="O5" s="106" t="s">
        <v>3481</v>
      </c>
      <c r="P5">
        <v>0.85458966109409196</v>
      </c>
      <c r="Q5">
        <v>0.90268857798208701</v>
      </c>
      <c r="R5" s="106">
        <v>0.32401381608769397</v>
      </c>
      <c r="S5" s="15">
        <v>4.3728955684692997E-2</v>
      </c>
      <c r="T5">
        <v>-2.1408337246474298</v>
      </c>
      <c r="U5">
        <v>2.1408337246474298</v>
      </c>
      <c r="V5">
        <v>2.0226096865441101</v>
      </c>
      <c r="W5">
        <v>-8.56</v>
      </c>
      <c r="X5">
        <v>2.6</v>
      </c>
      <c r="Y5">
        <v>645784</v>
      </c>
      <c r="Z5">
        <v>30752</v>
      </c>
      <c r="AA5">
        <v>1.57</v>
      </c>
      <c r="AB5">
        <v>21</v>
      </c>
      <c r="AC5">
        <v>13</v>
      </c>
      <c r="AD5">
        <v>8</v>
      </c>
      <c r="AE5">
        <v>61.9</v>
      </c>
      <c r="AF5">
        <v>12</v>
      </c>
      <c r="AG5">
        <v>11</v>
      </c>
      <c r="AH5">
        <v>3</v>
      </c>
      <c r="AI5">
        <v>7</v>
      </c>
    </row>
    <row r="6" spans="1:35" x14ac:dyDescent="0.2">
      <c r="A6" s="102">
        <v>380</v>
      </c>
      <c r="B6">
        <v>1414</v>
      </c>
      <c r="C6" s="106" t="s">
        <v>3819</v>
      </c>
      <c r="D6" s="106" t="s">
        <v>3491</v>
      </c>
      <c r="E6">
        <v>4430</v>
      </c>
      <c r="F6">
        <v>4535</v>
      </c>
      <c r="G6">
        <v>200</v>
      </c>
      <c r="H6" s="106" t="s">
        <v>3481</v>
      </c>
      <c r="I6">
        <v>6479</v>
      </c>
      <c r="J6" s="106" t="s">
        <v>729</v>
      </c>
      <c r="K6" s="106" t="s">
        <v>3486</v>
      </c>
      <c r="L6">
        <v>2159</v>
      </c>
      <c r="M6">
        <v>2177</v>
      </c>
      <c r="N6">
        <v>400</v>
      </c>
      <c r="O6" s="106" t="s">
        <v>3484</v>
      </c>
      <c r="P6">
        <v>0.90234227851982196</v>
      </c>
      <c r="Q6">
        <v>0.89500120496414204</v>
      </c>
      <c r="R6" s="106">
        <v>2.4159168793460402E-3</v>
      </c>
      <c r="S6" s="15">
        <v>4.1373500515762503E-2</v>
      </c>
      <c r="T6">
        <v>1.0909073603206401</v>
      </c>
      <c r="U6">
        <v>1.0909073603206401</v>
      </c>
      <c r="V6">
        <v>0.57779180199006297</v>
      </c>
      <c r="W6">
        <v>3.04</v>
      </c>
      <c r="X6">
        <v>3.99</v>
      </c>
      <c r="Y6">
        <v>595694</v>
      </c>
      <c r="Z6">
        <v>33094</v>
      </c>
      <c r="AA6">
        <v>1.9</v>
      </c>
      <c r="AB6">
        <v>18</v>
      </c>
      <c r="AC6">
        <v>14</v>
      </c>
      <c r="AD6">
        <v>4</v>
      </c>
      <c r="AE6">
        <v>77.78</v>
      </c>
      <c r="AF6">
        <v>12</v>
      </c>
      <c r="AG6">
        <v>11</v>
      </c>
      <c r="AH6">
        <v>1</v>
      </c>
      <c r="AI6">
        <v>6</v>
      </c>
    </row>
    <row r="7" spans="1:35" x14ac:dyDescent="0.2">
      <c r="A7" s="102">
        <v>341</v>
      </c>
      <c r="B7">
        <v>3635</v>
      </c>
      <c r="C7" s="106" t="s">
        <v>47</v>
      </c>
      <c r="D7" s="106" t="s">
        <v>3483</v>
      </c>
      <c r="E7">
        <v>2944</v>
      </c>
      <c r="F7">
        <v>2987</v>
      </c>
      <c r="G7">
        <v>300</v>
      </c>
      <c r="H7" s="106" t="s">
        <v>3481</v>
      </c>
      <c r="I7">
        <v>9468</v>
      </c>
      <c r="J7" s="106" t="s">
        <v>3482</v>
      </c>
      <c r="K7" s="106" t="s">
        <v>3483</v>
      </c>
      <c r="L7">
        <v>1820</v>
      </c>
      <c r="M7">
        <v>1841</v>
      </c>
      <c r="N7">
        <v>500</v>
      </c>
      <c r="O7" s="106" t="s">
        <v>3484</v>
      </c>
      <c r="P7">
        <v>0.87546140538167805</v>
      </c>
      <c r="Q7">
        <v>0.90015867014965301</v>
      </c>
      <c r="R7" s="15">
        <v>2.23383291687906E-2</v>
      </c>
      <c r="S7" s="15">
        <v>9.4651779060596603E-2</v>
      </c>
      <c r="T7">
        <v>1.0780703039711901</v>
      </c>
      <c r="U7">
        <v>1.0780703039711901</v>
      </c>
      <c r="V7">
        <v>0.86151708041263997</v>
      </c>
      <c r="W7">
        <v>6.76</v>
      </c>
      <c r="X7">
        <v>2.72</v>
      </c>
      <c r="Y7">
        <v>588319</v>
      </c>
      <c r="Z7">
        <v>24513</v>
      </c>
      <c r="AA7">
        <v>1.22</v>
      </c>
      <c r="AB7">
        <v>24</v>
      </c>
      <c r="AC7">
        <v>14</v>
      </c>
      <c r="AD7">
        <v>10</v>
      </c>
      <c r="AE7">
        <v>58.33</v>
      </c>
      <c r="AF7">
        <v>10</v>
      </c>
      <c r="AG7">
        <v>12</v>
      </c>
      <c r="AH7">
        <v>5</v>
      </c>
      <c r="AI7">
        <v>7</v>
      </c>
    </row>
    <row r="8" spans="1:35" x14ac:dyDescent="0.2">
      <c r="A8" s="102">
        <v>883</v>
      </c>
      <c r="B8">
        <v>7167</v>
      </c>
      <c r="C8" s="106" t="s">
        <v>3599</v>
      </c>
      <c r="D8" s="106" t="s">
        <v>3552</v>
      </c>
      <c r="E8">
        <v>245</v>
      </c>
      <c r="F8">
        <v>249</v>
      </c>
      <c r="G8">
        <v>3800</v>
      </c>
      <c r="H8" s="106" t="s">
        <v>3484</v>
      </c>
      <c r="I8">
        <v>7278</v>
      </c>
      <c r="J8" s="106" t="s">
        <v>46</v>
      </c>
      <c r="K8" s="106" t="s">
        <v>3499</v>
      </c>
      <c r="L8">
        <v>2304</v>
      </c>
      <c r="M8">
        <v>2341</v>
      </c>
      <c r="N8">
        <v>400</v>
      </c>
      <c r="O8" s="106" t="s">
        <v>3481</v>
      </c>
      <c r="P8">
        <v>0.82601978945727506</v>
      </c>
      <c r="Q8">
        <v>0.82604343236036804</v>
      </c>
      <c r="R8" s="106">
        <v>0.41868175332886898</v>
      </c>
      <c r="S8" s="15">
        <v>5.0796721568545498E-2</v>
      </c>
      <c r="T8">
        <v>-1.51546875341308</v>
      </c>
      <c r="U8">
        <v>1.51546875341308</v>
      </c>
      <c r="V8">
        <v>1.40242589813635</v>
      </c>
      <c r="W8">
        <v>-7.15</v>
      </c>
      <c r="X8">
        <v>1.05</v>
      </c>
      <c r="Y8">
        <v>580377</v>
      </c>
      <c r="Z8">
        <v>36274</v>
      </c>
      <c r="AA8">
        <v>1.72</v>
      </c>
      <c r="AB8">
        <v>16</v>
      </c>
      <c r="AC8">
        <v>11</v>
      </c>
      <c r="AD8">
        <v>5</v>
      </c>
      <c r="AE8">
        <v>68.75</v>
      </c>
      <c r="AF8">
        <v>13</v>
      </c>
      <c r="AG8">
        <v>8</v>
      </c>
      <c r="AH8">
        <v>0</v>
      </c>
      <c r="AI8">
        <v>8</v>
      </c>
    </row>
    <row r="9" spans="1:35" x14ac:dyDescent="0.2">
      <c r="A9" s="102">
        <v>144</v>
      </c>
      <c r="B9">
        <v>2730</v>
      </c>
      <c r="C9" s="106" t="s">
        <v>792</v>
      </c>
      <c r="D9" s="106" t="s">
        <v>3507</v>
      </c>
      <c r="E9">
        <v>1119</v>
      </c>
      <c r="F9">
        <v>1145</v>
      </c>
      <c r="G9">
        <v>800</v>
      </c>
      <c r="H9" s="106" t="s">
        <v>3481</v>
      </c>
      <c r="I9">
        <v>6287</v>
      </c>
      <c r="J9" s="106" t="s">
        <v>3664</v>
      </c>
      <c r="K9" s="106" t="s">
        <v>3494</v>
      </c>
      <c r="L9">
        <v>3050</v>
      </c>
      <c r="M9">
        <v>3070</v>
      </c>
      <c r="N9">
        <v>300</v>
      </c>
      <c r="O9" s="106" t="s">
        <v>3484</v>
      </c>
      <c r="P9">
        <v>0.87481144020491297</v>
      </c>
      <c r="Q9">
        <v>0.92907202647227904</v>
      </c>
      <c r="R9" s="15">
        <v>2.4124438845748299E-2</v>
      </c>
      <c r="S9" s="106">
        <v>3.4226356827777298E-2</v>
      </c>
      <c r="T9">
        <v>2.4928806546046598</v>
      </c>
      <c r="U9">
        <v>2.4928806546046598</v>
      </c>
      <c r="V9">
        <v>1.6461960566857801</v>
      </c>
      <c r="W9">
        <v>4.0599999999999996</v>
      </c>
      <c r="X9">
        <v>0.54</v>
      </c>
      <c r="Y9">
        <v>564926</v>
      </c>
      <c r="Z9">
        <v>47077</v>
      </c>
      <c r="AA9">
        <v>2.56</v>
      </c>
      <c r="AB9">
        <v>12</v>
      </c>
      <c r="AC9">
        <v>10</v>
      </c>
      <c r="AD9">
        <v>2</v>
      </c>
      <c r="AE9">
        <v>83.33</v>
      </c>
      <c r="AF9">
        <v>10</v>
      </c>
      <c r="AG9">
        <v>8</v>
      </c>
      <c r="AH9">
        <v>0</v>
      </c>
      <c r="AI9">
        <v>4</v>
      </c>
    </row>
    <row r="10" spans="1:35" x14ac:dyDescent="0.2">
      <c r="A10" s="102">
        <v>21</v>
      </c>
      <c r="B10">
        <v>1973</v>
      </c>
      <c r="C10" s="106" t="s">
        <v>3489</v>
      </c>
      <c r="D10" s="106" t="s">
        <v>3483</v>
      </c>
      <c r="E10">
        <v>4105</v>
      </c>
      <c r="F10">
        <v>4195</v>
      </c>
      <c r="G10">
        <v>200</v>
      </c>
      <c r="H10" s="106" t="s">
        <v>3481</v>
      </c>
      <c r="I10">
        <v>8572</v>
      </c>
      <c r="J10" s="106" t="s">
        <v>3449</v>
      </c>
      <c r="K10" s="106" t="s">
        <v>3487</v>
      </c>
      <c r="L10">
        <v>504</v>
      </c>
      <c r="M10">
        <v>523</v>
      </c>
      <c r="N10">
        <v>1600</v>
      </c>
      <c r="O10" s="106" t="s">
        <v>3484</v>
      </c>
      <c r="P10">
        <v>0.92585583611560796</v>
      </c>
      <c r="Q10">
        <v>0.96021085617477098</v>
      </c>
      <c r="R10" s="106">
        <v>3.24633259535217E-2</v>
      </c>
      <c r="S10">
        <v>9.0752414227501296E-3</v>
      </c>
      <c r="T10">
        <v>1.10683530072036</v>
      </c>
      <c r="U10">
        <v>1.10683530072036</v>
      </c>
      <c r="V10">
        <v>2.0061424674018302</v>
      </c>
      <c r="W10">
        <v>4.51</v>
      </c>
      <c r="X10">
        <v>0.26</v>
      </c>
      <c r="Y10">
        <v>539111</v>
      </c>
      <c r="Z10">
        <v>23440</v>
      </c>
      <c r="AA10">
        <v>1.18</v>
      </c>
      <c r="AB10">
        <v>23</v>
      </c>
      <c r="AC10">
        <v>19</v>
      </c>
      <c r="AD10">
        <v>4</v>
      </c>
      <c r="AE10">
        <v>82.61</v>
      </c>
      <c r="AF10">
        <v>12</v>
      </c>
      <c r="AG10">
        <v>12</v>
      </c>
      <c r="AH10">
        <v>2</v>
      </c>
      <c r="AI10">
        <v>9</v>
      </c>
    </row>
    <row r="11" spans="1:35" x14ac:dyDescent="0.2">
      <c r="A11" s="102">
        <v>297</v>
      </c>
      <c r="B11">
        <v>3105</v>
      </c>
      <c r="C11" s="106" t="s">
        <v>50</v>
      </c>
      <c r="D11" s="106" t="s">
        <v>3486</v>
      </c>
      <c r="E11">
        <v>940</v>
      </c>
      <c r="F11">
        <v>964</v>
      </c>
      <c r="G11">
        <v>1000</v>
      </c>
      <c r="H11" s="106" t="s">
        <v>3481</v>
      </c>
      <c r="I11">
        <v>9810</v>
      </c>
      <c r="J11" s="106" t="s">
        <v>3448</v>
      </c>
      <c r="K11" s="106" t="s">
        <v>3488</v>
      </c>
      <c r="L11">
        <v>4850</v>
      </c>
      <c r="M11">
        <v>4785</v>
      </c>
      <c r="N11">
        <v>200</v>
      </c>
      <c r="O11" s="106" t="s">
        <v>3484</v>
      </c>
      <c r="P11">
        <v>0.86567303281750396</v>
      </c>
      <c r="Q11">
        <v>0.90582477095152303</v>
      </c>
      <c r="R11" s="15">
        <v>0.17234496965500601</v>
      </c>
      <c r="S11" s="15">
        <v>0.192794335319732</v>
      </c>
      <c r="T11">
        <v>0.64937610619474295</v>
      </c>
      <c r="U11">
        <v>0.64937610619474295</v>
      </c>
      <c r="V11">
        <v>1.1750686352842401</v>
      </c>
      <c r="W11">
        <v>1.29</v>
      </c>
      <c r="X11">
        <v>0.73</v>
      </c>
      <c r="Y11">
        <v>535868</v>
      </c>
      <c r="Z11">
        <v>28204</v>
      </c>
      <c r="AA11">
        <v>1.95</v>
      </c>
      <c r="AB11">
        <v>19</v>
      </c>
      <c r="AC11">
        <v>12</v>
      </c>
      <c r="AD11">
        <v>7</v>
      </c>
      <c r="AE11">
        <v>63.16</v>
      </c>
      <c r="AF11">
        <v>13</v>
      </c>
      <c r="AG11">
        <v>9</v>
      </c>
      <c r="AH11">
        <v>3</v>
      </c>
      <c r="AI11">
        <v>7</v>
      </c>
    </row>
    <row r="12" spans="1:35" x14ac:dyDescent="0.2">
      <c r="A12" s="102">
        <v>275</v>
      </c>
      <c r="B12">
        <v>8572</v>
      </c>
      <c r="C12" s="106" t="s">
        <v>3449</v>
      </c>
      <c r="D12" s="106" t="s">
        <v>3487</v>
      </c>
      <c r="E12">
        <v>504</v>
      </c>
      <c r="F12">
        <v>523</v>
      </c>
      <c r="G12">
        <v>1800</v>
      </c>
      <c r="H12" s="106" t="s">
        <v>3481</v>
      </c>
      <c r="I12">
        <v>8591</v>
      </c>
      <c r="J12" s="106" t="s">
        <v>3807</v>
      </c>
      <c r="K12" s="106" t="s">
        <v>3487</v>
      </c>
      <c r="L12">
        <v>1863</v>
      </c>
      <c r="M12">
        <v>1926.5</v>
      </c>
      <c r="N12">
        <v>500</v>
      </c>
      <c r="O12" s="106" t="s">
        <v>3484</v>
      </c>
      <c r="P12">
        <v>0.85658373973482804</v>
      </c>
      <c r="Q12">
        <v>0.90809951113504195</v>
      </c>
      <c r="R12" s="106">
        <v>0.40423079777995702</v>
      </c>
      <c r="S12" s="106">
        <v>0.132679877895575</v>
      </c>
      <c r="T12">
        <v>0.70480546808195199</v>
      </c>
      <c r="U12">
        <v>0.70480546808195199</v>
      </c>
      <c r="V12">
        <v>0.84068053613834703</v>
      </c>
      <c r="W12">
        <v>2.89</v>
      </c>
      <c r="X12">
        <v>2.27</v>
      </c>
      <c r="Y12">
        <v>531825</v>
      </c>
      <c r="Z12">
        <v>35455</v>
      </c>
      <c r="AA12">
        <v>1.73</v>
      </c>
      <c r="AB12">
        <v>15</v>
      </c>
      <c r="AC12">
        <v>12</v>
      </c>
      <c r="AD12">
        <v>3</v>
      </c>
      <c r="AE12">
        <v>80</v>
      </c>
      <c r="AF12">
        <v>14</v>
      </c>
      <c r="AG12">
        <v>8</v>
      </c>
      <c r="AH12">
        <v>0</v>
      </c>
      <c r="AI12">
        <v>7</v>
      </c>
    </row>
    <row r="13" spans="1:35" x14ac:dyDescent="0.2">
      <c r="A13" s="102">
        <v>560</v>
      </c>
      <c r="B13">
        <v>7189</v>
      </c>
      <c r="C13" s="106" t="s">
        <v>45</v>
      </c>
      <c r="D13" s="106" t="s">
        <v>3552</v>
      </c>
      <c r="E13">
        <v>729</v>
      </c>
      <c r="F13">
        <v>739</v>
      </c>
      <c r="G13">
        <v>1000</v>
      </c>
      <c r="H13" s="106" t="s">
        <v>3484</v>
      </c>
      <c r="I13">
        <v>7259</v>
      </c>
      <c r="J13" s="106" t="s">
        <v>27</v>
      </c>
      <c r="K13" s="106" t="s">
        <v>3499</v>
      </c>
      <c r="L13">
        <v>3695</v>
      </c>
      <c r="M13">
        <v>3700</v>
      </c>
      <c r="N13">
        <v>200</v>
      </c>
      <c r="O13" s="106" t="s">
        <v>3481</v>
      </c>
      <c r="P13">
        <v>0.88198635496395905</v>
      </c>
      <c r="Q13">
        <v>0.87212782400053801</v>
      </c>
      <c r="R13" s="106">
        <v>0.532365041372033</v>
      </c>
      <c r="S13" s="106">
        <v>0.204845127660295</v>
      </c>
      <c r="T13">
        <v>-0.76244561961413804</v>
      </c>
      <c r="U13">
        <v>0.76244561961413804</v>
      </c>
      <c r="V13">
        <v>1.3114129847937199</v>
      </c>
      <c r="W13">
        <v>-2.65</v>
      </c>
      <c r="X13">
        <v>0.14000000000000001</v>
      </c>
      <c r="Y13">
        <v>529050</v>
      </c>
      <c r="Z13">
        <v>37789</v>
      </c>
      <c r="AA13">
        <v>2.0499999999999998</v>
      </c>
      <c r="AB13">
        <v>14</v>
      </c>
      <c r="AC13">
        <v>11</v>
      </c>
      <c r="AD13">
        <v>3</v>
      </c>
      <c r="AE13">
        <v>78.569999999999993</v>
      </c>
      <c r="AF13">
        <v>11</v>
      </c>
      <c r="AG13">
        <v>9</v>
      </c>
      <c r="AH13">
        <v>2</v>
      </c>
      <c r="AI13">
        <v>3</v>
      </c>
    </row>
    <row r="14" spans="1:35" x14ac:dyDescent="0.2">
      <c r="A14" s="102">
        <v>23</v>
      </c>
      <c r="B14">
        <v>2379</v>
      </c>
      <c r="C14" s="106" t="s">
        <v>609</v>
      </c>
      <c r="D14" s="106" t="s">
        <v>3496</v>
      </c>
      <c r="E14">
        <v>3420</v>
      </c>
      <c r="F14">
        <v>3440</v>
      </c>
      <c r="G14">
        <v>300</v>
      </c>
      <c r="H14" s="106" t="s">
        <v>3481</v>
      </c>
      <c r="I14">
        <v>8804</v>
      </c>
      <c r="J14" s="106" t="s">
        <v>1155</v>
      </c>
      <c r="K14" s="106" t="s">
        <v>3503</v>
      </c>
      <c r="L14">
        <v>1755</v>
      </c>
      <c r="M14">
        <v>1766</v>
      </c>
      <c r="N14">
        <v>600</v>
      </c>
      <c r="O14" s="106" t="s">
        <v>3484</v>
      </c>
      <c r="P14">
        <v>0.828069042670177</v>
      </c>
      <c r="Q14">
        <v>0.95814786482928704</v>
      </c>
      <c r="R14" s="106">
        <v>0.27211338647588901</v>
      </c>
      <c r="S14" s="106">
        <v>0.175457254356857</v>
      </c>
      <c r="T14">
        <v>0.24953094115201199</v>
      </c>
      <c r="U14">
        <v>0.24953094115201199</v>
      </c>
      <c r="V14">
        <v>0.44216307901278101</v>
      </c>
      <c r="W14">
        <v>0.96</v>
      </c>
      <c r="X14">
        <v>2.67</v>
      </c>
      <c r="Y14">
        <v>527246</v>
      </c>
      <c r="Z14">
        <v>21090</v>
      </c>
      <c r="AA14">
        <v>1.1100000000000001</v>
      </c>
      <c r="AB14">
        <v>25</v>
      </c>
      <c r="AC14">
        <v>16</v>
      </c>
      <c r="AD14">
        <v>9</v>
      </c>
      <c r="AE14">
        <v>64</v>
      </c>
      <c r="AF14">
        <v>10</v>
      </c>
      <c r="AG14">
        <v>14</v>
      </c>
      <c r="AH14">
        <v>6</v>
      </c>
      <c r="AI14">
        <v>5</v>
      </c>
    </row>
    <row r="15" spans="1:35" x14ac:dyDescent="0.2">
      <c r="A15" s="102">
        <v>988</v>
      </c>
      <c r="B15">
        <v>3407</v>
      </c>
      <c r="C15" s="106" t="s">
        <v>3692</v>
      </c>
      <c r="D15" s="106" t="s">
        <v>3506</v>
      </c>
      <c r="E15">
        <v>1127.5</v>
      </c>
      <c r="F15">
        <v>1135</v>
      </c>
      <c r="G15">
        <v>700</v>
      </c>
      <c r="H15" s="106" t="s">
        <v>3481</v>
      </c>
      <c r="I15">
        <v>7259</v>
      </c>
      <c r="J15" s="106" t="s">
        <v>27</v>
      </c>
      <c r="K15" s="106" t="s">
        <v>3499</v>
      </c>
      <c r="L15">
        <v>3695</v>
      </c>
      <c r="M15">
        <v>3700</v>
      </c>
      <c r="N15">
        <v>200</v>
      </c>
      <c r="O15" s="106" t="s">
        <v>3484</v>
      </c>
      <c r="P15">
        <v>0.89732230779418298</v>
      </c>
      <c r="Q15">
        <v>0.80713565162164402</v>
      </c>
      <c r="R15" s="15">
        <v>6.0080515848253101E-2</v>
      </c>
      <c r="S15" s="106">
        <v>4.99683898476357E-2</v>
      </c>
      <c r="T15">
        <v>0.51435120136852996</v>
      </c>
      <c r="U15">
        <v>0.51435120136852996</v>
      </c>
      <c r="V15">
        <v>2.17883828874679E-2</v>
      </c>
      <c r="W15">
        <v>1.71</v>
      </c>
      <c r="X15">
        <v>7.36</v>
      </c>
      <c r="Y15">
        <v>526710</v>
      </c>
      <c r="Z15">
        <v>22900</v>
      </c>
      <c r="AA15">
        <v>1.38</v>
      </c>
      <c r="AB15">
        <v>23</v>
      </c>
      <c r="AC15">
        <v>18</v>
      </c>
      <c r="AD15">
        <v>5</v>
      </c>
      <c r="AE15">
        <v>78.260000000000005</v>
      </c>
      <c r="AF15">
        <v>12</v>
      </c>
      <c r="AG15">
        <v>14</v>
      </c>
      <c r="AH15">
        <v>1</v>
      </c>
      <c r="AI15">
        <v>8</v>
      </c>
    </row>
    <row r="16" spans="1:35" x14ac:dyDescent="0.2">
      <c r="A16" s="102">
        <v>1</v>
      </c>
      <c r="B16">
        <v>3635</v>
      </c>
      <c r="C16" s="106" t="s">
        <v>47</v>
      </c>
      <c r="D16" s="106" t="s">
        <v>3483</v>
      </c>
      <c r="E16">
        <v>2944</v>
      </c>
      <c r="F16">
        <v>2987</v>
      </c>
      <c r="G16">
        <v>400</v>
      </c>
      <c r="H16" s="106" t="s">
        <v>3484</v>
      </c>
      <c r="I16">
        <v>6920</v>
      </c>
      <c r="J16" s="106" t="s">
        <v>3485</v>
      </c>
      <c r="K16" s="106" t="s">
        <v>3486</v>
      </c>
      <c r="L16">
        <v>5640</v>
      </c>
      <c r="M16">
        <v>5410</v>
      </c>
      <c r="N16">
        <v>200</v>
      </c>
      <c r="O16" s="106" t="s">
        <v>3481</v>
      </c>
      <c r="P16">
        <v>0.94622410794066403</v>
      </c>
      <c r="Q16">
        <v>0.98254036804713896</v>
      </c>
      <c r="R16" s="106">
        <v>1.88151471541114E-3</v>
      </c>
      <c r="S16" s="106">
        <v>1.9426189503328601E-3</v>
      </c>
      <c r="T16">
        <v>-0.13669737393036899</v>
      </c>
      <c r="U16">
        <v>0.13669737393036899</v>
      </c>
      <c r="V16">
        <v>0.64965082280537501</v>
      </c>
      <c r="W16">
        <v>-1.2</v>
      </c>
      <c r="X16">
        <v>10.43</v>
      </c>
      <c r="Y16">
        <v>519397</v>
      </c>
      <c r="Z16">
        <v>23609</v>
      </c>
      <c r="AA16">
        <v>1.1499999999999999</v>
      </c>
      <c r="AB16">
        <v>22</v>
      </c>
      <c r="AC16">
        <v>14</v>
      </c>
      <c r="AD16">
        <v>8</v>
      </c>
      <c r="AE16">
        <v>63.64</v>
      </c>
      <c r="AF16">
        <v>10</v>
      </c>
      <c r="AG16">
        <v>9</v>
      </c>
      <c r="AH16">
        <v>7</v>
      </c>
      <c r="AI16">
        <v>6</v>
      </c>
    </row>
    <row r="17" spans="1:35" x14ac:dyDescent="0.2">
      <c r="A17" s="102">
        <v>123</v>
      </c>
      <c r="B17">
        <v>6967</v>
      </c>
      <c r="C17" s="106" t="s">
        <v>1004</v>
      </c>
      <c r="D17" s="106" t="s">
        <v>3486</v>
      </c>
      <c r="E17">
        <v>1276</v>
      </c>
      <c r="F17">
        <v>1293</v>
      </c>
      <c r="G17">
        <v>800</v>
      </c>
      <c r="H17" s="106" t="s">
        <v>3484</v>
      </c>
      <c r="I17">
        <v>8572</v>
      </c>
      <c r="J17" s="106" t="s">
        <v>3449</v>
      </c>
      <c r="K17" s="106" t="s">
        <v>3487</v>
      </c>
      <c r="L17">
        <v>504</v>
      </c>
      <c r="M17">
        <v>523</v>
      </c>
      <c r="N17">
        <v>2000</v>
      </c>
      <c r="O17" s="106" t="s">
        <v>3481</v>
      </c>
      <c r="P17">
        <v>0.89311706515492395</v>
      </c>
      <c r="Q17">
        <v>0.93216494444440701</v>
      </c>
      <c r="R17" s="15">
        <v>3.0049942323614E-2</v>
      </c>
      <c r="S17" s="106">
        <v>1.48996203212605E-2</v>
      </c>
      <c r="T17">
        <v>-0.362970147224705</v>
      </c>
      <c r="U17">
        <v>0.362970147224705</v>
      </c>
      <c r="V17">
        <v>0.424958968517264</v>
      </c>
      <c r="W17">
        <v>-1.65</v>
      </c>
      <c r="X17">
        <v>1.1200000000000001</v>
      </c>
      <c r="Y17">
        <v>512646</v>
      </c>
      <c r="Z17">
        <v>25632</v>
      </c>
      <c r="AA17">
        <v>1.18</v>
      </c>
      <c r="AB17">
        <v>20</v>
      </c>
      <c r="AC17">
        <v>14</v>
      </c>
      <c r="AD17">
        <v>6</v>
      </c>
      <c r="AE17">
        <v>70</v>
      </c>
      <c r="AF17">
        <v>11</v>
      </c>
      <c r="AG17">
        <v>12</v>
      </c>
      <c r="AH17">
        <v>4</v>
      </c>
      <c r="AI17">
        <v>4</v>
      </c>
    </row>
    <row r="18" spans="1:35" x14ac:dyDescent="0.2">
      <c r="A18" s="102">
        <v>188</v>
      </c>
      <c r="B18">
        <v>3110</v>
      </c>
      <c r="C18" s="106" t="s">
        <v>721</v>
      </c>
      <c r="D18" s="106" t="s">
        <v>3480</v>
      </c>
      <c r="E18">
        <v>4650</v>
      </c>
      <c r="F18">
        <v>4750</v>
      </c>
      <c r="G18">
        <v>200</v>
      </c>
      <c r="H18" s="106" t="s">
        <v>3481</v>
      </c>
      <c r="I18">
        <v>9468</v>
      </c>
      <c r="J18" s="106" t="s">
        <v>3482</v>
      </c>
      <c r="K18" s="106" t="s">
        <v>3483</v>
      </c>
      <c r="L18">
        <v>1820</v>
      </c>
      <c r="M18">
        <v>1841</v>
      </c>
      <c r="N18">
        <v>500</v>
      </c>
      <c r="O18" s="106" t="s">
        <v>3484</v>
      </c>
      <c r="P18">
        <v>0.87436604977046695</v>
      </c>
      <c r="Q18">
        <v>0.923381547354859</v>
      </c>
      <c r="R18" s="15">
        <v>0.31288055260548497</v>
      </c>
      <c r="S18" s="15">
        <v>0.12171096189234699</v>
      </c>
      <c r="T18">
        <v>1.9208312903199201</v>
      </c>
      <c r="U18">
        <v>1.9208312903199201</v>
      </c>
      <c r="V18">
        <v>1.69055222046593</v>
      </c>
      <c r="W18">
        <v>10.81</v>
      </c>
      <c r="X18">
        <v>3.11</v>
      </c>
      <c r="Y18">
        <v>503461</v>
      </c>
      <c r="Z18">
        <v>20138</v>
      </c>
      <c r="AA18">
        <v>1.18</v>
      </c>
      <c r="AB18">
        <v>25</v>
      </c>
      <c r="AC18">
        <v>16</v>
      </c>
      <c r="AD18">
        <v>9</v>
      </c>
      <c r="AE18">
        <v>64</v>
      </c>
      <c r="AF18">
        <v>10</v>
      </c>
      <c r="AG18">
        <v>14</v>
      </c>
      <c r="AH18">
        <v>5</v>
      </c>
      <c r="AI18">
        <v>6</v>
      </c>
    </row>
    <row r="19" spans="1:35" x14ac:dyDescent="0.2">
      <c r="A19" s="102">
        <v>566</v>
      </c>
      <c r="B19">
        <v>2371</v>
      </c>
      <c r="C19" s="106" t="s">
        <v>777</v>
      </c>
      <c r="D19" s="106" t="s">
        <v>3496</v>
      </c>
      <c r="E19">
        <v>2823</v>
      </c>
      <c r="F19">
        <v>2929</v>
      </c>
      <c r="G19">
        <v>300</v>
      </c>
      <c r="H19" s="106" t="s">
        <v>3481</v>
      </c>
      <c r="I19">
        <v>4290</v>
      </c>
      <c r="J19" s="106" t="s">
        <v>3551</v>
      </c>
      <c r="K19" s="106" t="s">
        <v>3496</v>
      </c>
      <c r="L19">
        <v>944</v>
      </c>
      <c r="M19">
        <v>979</v>
      </c>
      <c r="N19">
        <v>900</v>
      </c>
      <c r="O19" s="106" t="s">
        <v>3484</v>
      </c>
      <c r="P19">
        <v>0.81728867760978596</v>
      </c>
      <c r="Q19">
        <v>0.87170427762839198</v>
      </c>
      <c r="R19" s="15">
        <v>0.28659492696170502</v>
      </c>
      <c r="S19">
        <v>0.109576298019108</v>
      </c>
      <c r="T19">
        <v>1.2341459415864899</v>
      </c>
      <c r="U19">
        <v>1.2341459415864899</v>
      </c>
      <c r="V19">
        <v>1.03888755905691</v>
      </c>
      <c r="W19">
        <v>4.5999999999999996</v>
      </c>
      <c r="X19">
        <v>0.27</v>
      </c>
      <c r="Y19">
        <v>502553</v>
      </c>
      <c r="Z19">
        <v>26450</v>
      </c>
      <c r="AA19">
        <v>1.34</v>
      </c>
      <c r="AB19">
        <v>19</v>
      </c>
      <c r="AC19">
        <v>12</v>
      </c>
      <c r="AD19">
        <v>7</v>
      </c>
      <c r="AE19">
        <v>63.16</v>
      </c>
      <c r="AF19">
        <v>8</v>
      </c>
      <c r="AG19">
        <v>11</v>
      </c>
      <c r="AH19">
        <v>6</v>
      </c>
      <c r="AI19">
        <v>2</v>
      </c>
    </row>
    <row r="20" spans="1:35" x14ac:dyDescent="0.2">
      <c r="A20" s="102">
        <v>736</v>
      </c>
      <c r="B20">
        <v>6301</v>
      </c>
      <c r="C20" s="106" t="s">
        <v>56</v>
      </c>
      <c r="D20" s="106" t="s">
        <v>3494</v>
      </c>
      <c r="E20">
        <v>2369</v>
      </c>
      <c r="F20">
        <v>2389</v>
      </c>
      <c r="G20">
        <v>400</v>
      </c>
      <c r="H20" s="106" t="s">
        <v>3484</v>
      </c>
      <c r="I20">
        <v>6923</v>
      </c>
      <c r="J20" s="106" t="s">
        <v>58</v>
      </c>
      <c r="K20" s="106" t="s">
        <v>3486</v>
      </c>
      <c r="L20">
        <v>2892</v>
      </c>
      <c r="M20">
        <v>2884</v>
      </c>
      <c r="N20">
        <v>300</v>
      </c>
      <c r="O20" s="106" t="s">
        <v>3481</v>
      </c>
      <c r="P20">
        <v>0.83837851863127499</v>
      </c>
      <c r="Q20">
        <v>0.84683964898477204</v>
      </c>
      <c r="R20">
        <v>2.9147135661182998E-2</v>
      </c>
      <c r="S20">
        <v>2.87203873697012E-2</v>
      </c>
      <c r="T20">
        <v>-1.48886013647955</v>
      </c>
      <c r="U20">
        <v>1.48886013647955</v>
      </c>
      <c r="V20">
        <v>1.08760721003891</v>
      </c>
      <c r="W20">
        <v>-2.4300000000000002</v>
      </c>
      <c r="X20">
        <v>10.45</v>
      </c>
      <c r="Y20">
        <v>491607</v>
      </c>
      <c r="Z20">
        <v>35115</v>
      </c>
      <c r="AA20">
        <v>1.86</v>
      </c>
      <c r="AB20">
        <v>14</v>
      </c>
      <c r="AC20">
        <v>13</v>
      </c>
      <c r="AD20">
        <v>1</v>
      </c>
      <c r="AE20">
        <v>92.86</v>
      </c>
      <c r="AF20">
        <v>12</v>
      </c>
      <c r="AG20">
        <v>8</v>
      </c>
      <c r="AH20">
        <v>1</v>
      </c>
      <c r="AI20">
        <v>5</v>
      </c>
    </row>
    <row r="21" spans="1:35" x14ac:dyDescent="0.2">
      <c r="A21" s="102">
        <v>471</v>
      </c>
      <c r="B21">
        <v>3387</v>
      </c>
      <c r="C21" s="106" t="s">
        <v>830</v>
      </c>
      <c r="D21" s="106" t="s">
        <v>3507</v>
      </c>
      <c r="E21">
        <v>2270</v>
      </c>
      <c r="F21">
        <v>2322</v>
      </c>
      <c r="G21">
        <v>400</v>
      </c>
      <c r="H21" s="106" t="s">
        <v>3481</v>
      </c>
      <c r="I21">
        <v>6701</v>
      </c>
      <c r="J21" s="106" t="s">
        <v>3825</v>
      </c>
      <c r="K21" s="106" t="s">
        <v>3486</v>
      </c>
      <c r="L21">
        <v>4950</v>
      </c>
      <c r="M21">
        <v>4980</v>
      </c>
      <c r="N21">
        <v>200</v>
      </c>
      <c r="O21" s="106" t="s">
        <v>3484</v>
      </c>
      <c r="P21">
        <v>0.888492730748076</v>
      </c>
      <c r="Q21">
        <v>0.88322009474257601</v>
      </c>
      <c r="R21">
        <v>0.17826149034695901</v>
      </c>
      <c r="S21" s="106">
        <v>6.4221806809167697E-2</v>
      </c>
      <c r="T21">
        <v>1.89533563145198</v>
      </c>
      <c r="U21">
        <v>1.89533563145198</v>
      </c>
      <c r="V21">
        <v>1.53240384542307</v>
      </c>
      <c r="W21">
        <v>9.11</v>
      </c>
      <c r="X21">
        <v>6.75</v>
      </c>
      <c r="Y21">
        <v>485773</v>
      </c>
      <c r="Z21">
        <v>24289</v>
      </c>
      <c r="AA21">
        <v>1.38</v>
      </c>
      <c r="AB21">
        <v>20</v>
      </c>
      <c r="AC21">
        <v>14</v>
      </c>
      <c r="AD21">
        <v>6</v>
      </c>
      <c r="AE21">
        <v>70</v>
      </c>
      <c r="AF21">
        <v>13</v>
      </c>
      <c r="AG21">
        <v>10</v>
      </c>
      <c r="AH21">
        <v>2</v>
      </c>
      <c r="AI21">
        <v>8</v>
      </c>
    </row>
    <row r="22" spans="1:35" x14ac:dyDescent="0.2">
      <c r="A22" s="102">
        <v>981</v>
      </c>
      <c r="B22">
        <v>6586</v>
      </c>
      <c r="C22" s="106" t="s">
        <v>980</v>
      </c>
      <c r="D22" s="106" t="s">
        <v>3494</v>
      </c>
      <c r="E22">
        <v>4110</v>
      </c>
      <c r="F22">
        <v>4145</v>
      </c>
      <c r="G22">
        <v>200</v>
      </c>
      <c r="H22" s="106" t="s">
        <v>3481</v>
      </c>
      <c r="I22">
        <v>7752</v>
      </c>
      <c r="J22" s="106" t="s">
        <v>1045</v>
      </c>
      <c r="K22" s="106" t="s">
        <v>3486</v>
      </c>
      <c r="L22">
        <v>1235</v>
      </c>
      <c r="M22">
        <v>1238</v>
      </c>
      <c r="N22">
        <v>700</v>
      </c>
      <c r="O22" s="106" t="s">
        <v>3484</v>
      </c>
      <c r="P22">
        <v>0.81380169383788903</v>
      </c>
      <c r="Q22">
        <v>0.80837086352417498</v>
      </c>
      <c r="R22" s="106">
        <v>0.26291543945708201</v>
      </c>
      <c r="S22" s="106">
        <v>0.123468251187864</v>
      </c>
      <c r="T22">
        <v>0.174499956357486</v>
      </c>
      <c r="U22">
        <v>0.174499956357486</v>
      </c>
      <c r="V22">
        <v>0.10463561229903801</v>
      </c>
      <c r="W22">
        <v>0.89</v>
      </c>
      <c r="X22">
        <v>4.54</v>
      </c>
      <c r="Y22">
        <v>485178</v>
      </c>
      <c r="Z22">
        <v>32345</v>
      </c>
      <c r="AA22">
        <v>1.76</v>
      </c>
      <c r="AB22">
        <v>15</v>
      </c>
      <c r="AC22">
        <v>11</v>
      </c>
      <c r="AD22">
        <v>4</v>
      </c>
      <c r="AE22">
        <v>73.33</v>
      </c>
      <c r="AF22">
        <v>11</v>
      </c>
      <c r="AG22">
        <v>9</v>
      </c>
      <c r="AH22">
        <v>2</v>
      </c>
      <c r="AI22">
        <v>4</v>
      </c>
    </row>
    <row r="23" spans="1:35" x14ac:dyDescent="0.2">
      <c r="A23" s="102">
        <v>938</v>
      </c>
      <c r="B23">
        <v>1883</v>
      </c>
      <c r="C23" s="106" t="s">
        <v>3824</v>
      </c>
      <c r="D23" s="106" t="s">
        <v>3491</v>
      </c>
      <c r="E23">
        <v>3695</v>
      </c>
      <c r="F23">
        <v>3725</v>
      </c>
      <c r="G23">
        <v>200</v>
      </c>
      <c r="H23" s="106" t="s">
        <v>3481</v>
      </c>
      <c r="I23">
        <v>3038</v>
      </c>
      <c r="J23" s="106" t="s">
        <v>1402</v>
      </c>
      <c r="K23" s="106" t="s">
        <v>3488</v>
      </c>
      <c r="L23">
        <v>4250</v>
      </c>
      <c r="M23">
        <v>4265</v>
      </c>
      <c r="N23">
        <v>200</v>
      </c>
      <c r="O23" s="106" t="s">
        <v>3484</v>
      </c>
      <c r="P23">
        <v>0.816378796633079</v>
      </c>
      <c r="Q23">
        <v>0.81662526567121696</v>
      </c>
      <c r="R23" s="106">
        <v>0.26721219255490702</v>
      </c>
      <c r="S23" s="106">
        <v>5.2409263045748405E-4</v>
      </c>
      <c r="T23">
        <v>1.86392433666283</v>
      </c>
      <c r="U23">
        <v>1.86392433666283</v>
      </c>
      <c r="V23">
        <v>1.95287517417935</v>
      </c>
      <c r="W23">
        <v>12.47</v>
      </c>
      <c r="X23">
        <v>12.66</v>
      </c>
      <c r="Y23">
        <v>472712</v>
      </c>
      <c r="Z23">
        <v>23636</v>
      </c>
      <c r="AA23">
        <v>1.3</v>
      </c>
      <c r="AB23">
        <v>20</v>
      </c>
      <c r="AC23">
        <v>12</v>
      </c>
      <c r="AD23">
        <v>8</v>
      </c>
      <c r="AE23">
        <v>60</v>
      </c>
      <c r="AF23">
        <v>12</v>
      </c>
      <c r="AG23">
        <v>7</v>
      </c>
      <c r="AH23">
        <v>5</v>
      </c>
      <c r="AI23">
        <v>8</v>
      </c>
    </row>
    <row r="24" spans="1:35" x14ac:dyDescent="0.2">
      <c r="A24" s="102">
        <v>67</v>
      </c>
      <c r="B24">
        <v>5393</v>
      </c>
      <c r="C24" s="106" t="s">
        <v>237</v>
      </c>
      <c r="D24" s="106" t="s">
        <v>3480</v>
      </c>
      <c r="E24">
        <v>2614</v>
      </c>
      <c r="F24">
        <v>2642</v>
      </c>
      <c r="G24">
        <v>400</v>
      </c>
      <c r="H24" s="106" t="s">
        <v>3481</v>
      </c>
      <c r="I24">
        <v>8253</v>
      </c>
      <c r="J24" s="106" t="s">
        <v>708</v>
      </c>
      <c r="K24" s="106" t="s">
        <v>3487</v>
      </c>
      <c r="L24">
        <v>1698</v>
      </c>
      <c r="M24">
        <v>1745</v>
      </c>
      <c r="N24">
        <v>600</v>
      </c>
      <c r="O24" s="106" t="s">
        <v>3484</v>
      </c>
      <c r="P24">
        <v>0.84507884955135804</v>
      </c>
      <c r="Q24">
        <v>0.94635792199968205</v>
      </c>
      <c r="R24" s="106">
        <v>0.184113352505968</v>
      </c>
      <c r="S24">
        <v>0.108460266617014</v>
      </c>
      <c r="T24">
        <v>1.6824325949410801</v>
      </c>
      <c r="U24">
        <v>1.6824325949410801</v>
      </c>
      <c r="V24">
        <v>2.1458812944225398</v>
      </c>
      <c r="W24">
        <v>4.47</v>
      </c>
      <c r="X24">
        <v>0.93</v>
      </c>
      <c r="Y24">
        <v>472001</v>
      </c>
      <c r="Z24">
        <v>29500</v>
      </c>
      <c r="AA24">
        <v>1.52</v>
      </c>
      <c r="AB24">
        <v>16</v>
      </c>
      <c r="AC24">
        <v>13</v>
      </c>
      <c r="AD24">
        <v>3</v>
      </c>
      <c r="AE24">
        <v>81.25</v>
      </c>
      <c r="AF24">
        <v>12</v>
      </c>
      <c r="AG24">
        <v>9</v>
      </c>
      <c r="AH24">
        <v>1</v>
      </c>
      <c r="AI24">
        <v>6</v>
      </c>
    </row>
    <row r="25" spans="1:35" x14ac:dyDescent="0.2">
      <c r="A25" s="102">
        <v>666</v>
      </c>
      <c r="B25">
        <v>6501</v>
      </c>
      <c r="C25" s="106" t="s">
        <v>3827</v>
      </c>
      <c r="D25" s="106" t="s">
        <v>3486</v>
      </c>
      <c r="E25">
        <v>4068</v>
      </c>
      <c r="F25">
        <v>4087</v>
      </c>
      <c r="G25">
        <v>200</v>
      </c>
      <c r="H25" s="106" t="s">
        <v>3484</v>
      </c>
      <c r="I25">
        <v>9468</v>
      </c>
      <c r="J25" s="106" t="s">
        <v>3482</v>
      </c>
      <c r="K25" s="106" t="s">
        <v>3483</v>
      </c>
      <c r="L25">
        <v>1820</v>
      </c>
      <c r="M25">
        <v>1841</v>
      </c>
      <c r="N25">
        <v>400</v>
      </c>
      <c r="O25" s="106" t="s">
        <v>3481</v>
      </c>
      <c r="P25">
        <v>0.81195838266697695</v>
      </c>
      <c r="Q25">
        <v>0.85718439583127004</v>
      </c>
      <c r="R25" s="106">
        <v>2.5089436856608499E-2</v>
      </c>
      <c r="S25" s="106">
        <v>2.77731202056049E-2</v>
      </c>
      <c r="T25">
        <v>-0.99139141564154898</v>
      </c>
      <c r="U25">
        <v>0.99139141564154898</v>
      </c>
      <c r="V25">
        <v>0.86954879167663801</v>
      </c>
      <c r="W25">
        <v>-10.32</v>
      </c>
      <c r="X25">
        <v>9.91</v>
      </c>
      <c r="Y25">
        <v>458717</v>
      </c>
      <c r="Z25">
        <v>28670</v>
      </c>
      <c r="AA25">
        <v>1.58</v>
      </c>
      <c r="AB25">
        <v>16</v>
      </c>
      <c r="AC25">
        <v>12</v>
      </c>
      <c r="AD25">
        <v>4</v>
      </c>
      <c r="AE25">
        <v>75</v>
      </c>
      <c r="AF25">
        <v>12</v>
      </c>
      <c r="AG25">
        <v>10</v>
      </c>
      <c r="AH25">
        <v>2</v>
      </c>
      <c r="AI25">
        <v>4</v>
      </c>
    </row>
    <row r="26" spans="1:35" x14ac:dyDescent="0.2">
      <c r="A26" s="102">
        <v>22</v>
      </c>
      <c r="B26">
        <v>1973</v>
      </c>
      <c r="C26" s="106" t="s">
        <v>3489</v>
      </c>
      <c r="D26" s="106" t="s">
        <v>3483</v>
      </c>
      <c r="E26">
        <v>4105</v>
      </c>
      <c r="F26">
        <v>4195</v>
      </c>
      <c r="G26">
        <v>200</v>
      </c>
      <c r="H26" s="106" t="s">
        <v>3481</v>
      </c>
      <c r="I26">
        <v>3635</v>
      </c>
      <c r="J26" s="106" t="s">
        <v>47</v>
      </c>
      <c r="K26" s="106" t="s">
        <v>3483</v>
      </c>
      <c r="L26">
        <v>2944</v>
      </c>
      <c r="M26">
        <v>2987</v>
      </c>
      <c r="N26">
        <v>300</v>
      </c>
      <c r="O26" s="106" t="s">
        <v>3484</v>
      </c>
      <c r="P26">
        <v>0.89063525691213197</v>
      </c>
      <c r="Q26">
        <v>0.959156271215312</v>
      </c>
      <c r="R26" s="106">
        <v>0.109770636956044</v>
      </c>
      <c r="S26" s="106">
        <v>4.57303061892907E-2</v>
      </c>
      <c r="T26">
        <v>0.94454906952564899</v>
      </c>
      <c r="U26">
        <v>0.94454906952564899</v>
      </c>
      <c r="V26">
        <v>1.4720225209467599</v>
      </c>
      <c r="W26">
        <v>3.89</v>
      </c>
      <c r="X26">
        <v>6.81</v>
      </c>
      <c r="Y26">
        <v>455283</v>
      </c>
      <c r="Z26">
        <v>25294</v>
      </c>
      <c r="AA26">
        <v>1.35</v>
      </c>
      <c r="AB26">
        <v>18</v>
      </c>
      <c r="AC26">
        <v>13</v>
      </c>
      <c r="AD26">
        <v>5</v>
      </c>
      <c r="AE26">
        <v>72.22</v>
      </c>
      <c r="AF26">
        <v>12</v>
      </c>
      <c r="AG26">
        <v>10</v>
      </c>
      <c r="AH26">
        <v>2</v>
      </c>
      <c r="AI26">
        <v>6</v>
      </c>
    </row>
    <row r="27" spans="1:35" x14ac:dyDescent="0.2">
      <c r="A27" s="102">
        <v>268</v>
      </c>
      <c r="B27">
        <v>4151</v>
      </c>
      <c r="C27" s="106" t="s">
        <v>3317</v>
      </c>
      <c r="D27" s="106" t="s">
        <v>3504</v>
      </c>
      <c r="E27">
        <v>2606</v>
      </c>
      <c r="F27">
        <v>2649</v>
      </c>
      <c r="G27">
        <v>300</v>
      </c>
      <c r="H27" s="106" t="s">
        <v>3481</v>
      </c>
      <c r="I27">
        <v>8586</v>
      </c>
      <c r="J27" s="106" t="s">
        <v>3679</v>
      </c>
      <c r="K27" s="106" t="s">
        <v>3487</v>
      </c>
      <c r="L27">
        <v>2935</v>
      </c>
      <c r="M27">
        <v>2970</v>
      </c>
      <c r="N27">
        <v>300</v>
      </c>
      <c r="O27" s="106" t="s">
        <v>3484</v>
      </c>
      <c r="P27">
        <v>0.95307836252793698</v>
      </c>
      <c r="Q27">
        <v>0.908720493449934</v>
      </c>
      <c r="R27" s="106">
        <v>0.434502026218966</v>
      </c>
      <c r="S27" s="15">
        <v>5.6014391848246803E-2</v>
      </c>
      <c r="T27">
        <v>1.15167407477946</v>
      </c>
      <c r="U27">
        <v>1.15167407477946</v>
      </c>
      <c r="V27">
        <v>0.96490799053229803</v>
      </c>
      <c r="W27">
        <v>3.87</v>
      </c>
      <c r="X27">
        <v>10.81</v>
      </c>
      <c r="Y27">
        <v>451519</v>
      </c>
      <c r="Z27">
        <v>28220</v>
      </c>
      <c r="AA27">
        <v>1.38</v>
      </c>
      <c r="AB27">
        <v>16</v>
      </c>
      <c r="AC27">
        <v>11</v>
      </c>
      <c r="AD27">
        <v>5</v>
      </c>
      <c r="AE27">
        <v>68.75</v>
      </c>
      <c r="AF27">
        <v>12</v>
      </c>
      <c r="AG27">
        <v>10</v>
      </c>
      <c r="AH27">
        <v>3</v>
      </c>
      <c r="AI27">
        <v>3</v>
      </c>
    </row>
    <row r="28" spans="1:35" x14ac:dyDescent="0.2">
      <c r="A28" s="102">
        <v>754</v>
      </c>
      <c r="B28">
        <v>3401</v>
      </c>
      <c r="C28" s="106" t="s">
        <v>834</v>
      </c>
      <c r="D28" s="106" t="s">
        <v>3930</v>
      </c>
      <c r="E28">
        <v>1950</v>
      </c>
      <c r="F28">
        <v>1973</v>
      </c>
      <c r="G28">
        <v>400</v>
      </c>
      <c r="H28" s="106" t="s">
        <v>3481</v>
      </c>
      <c r="I28">
        <v>6135</v>
      </c>
      <c r="J28" s="106" t="s">
        <v>3883</v>
      </c>
      <c r="K28" s="106" t="s">
        <v>3494</v>
      </c>
      <c r="L28">
        <v>4220</v>
      </c>
      <c r="M28">
        <v>4160</v>
      </c>
      <c r="N28">
        <v>200</v>
      </c>
      <c r="O28" s="106" t="s">
        <v>3484</v>
      </c>
      <c r="P28">
        <v>0.81432323479229296</v>
      </c>
      <c r="Q28">
        <v>0.84334840824733703</v>
      </c>
      <c r="R28">
        <v>0.16255419836302601</v>
      </c>
      <c r="S28" s="106">
        <v>0.1066107003249</v>
      </c>
      <c r="T28">
        <v>2.9275376016098198</v>
      </c>
      <c r="U28">
        <v>2.9275376016098198</v>
      </c>
      <c r="V28">
        <v>2.6930147718768001</v>
      </c>
      <c r="W28">
        <v>13.22</v>
      </c>
      <c r="X28">
        <v>5.14</v>
      </c>
      <c r="Y28">
        <v>446005</v>
      </c>
      <c r="Z28">
        <v>27875</v>
      </c>
      <c r="AA28">
        <v>1.57</v>
      </c>
      <c r="AB28">
        <v>16</v>
      </c>
      <c r="AC28">
        <v>9</v>
      </c>
      <c r="AD28">
        <v>7</v>
      </c>
      <c r="AE28">
        <v>56.25</v>
      </c>
      <c r="AF28">
        <v>13</v>
      </c>
      <c r="AG28">
        <v>8</v>
      </c>
      <c r="AH28">
        <v>1</v>
      </c>
      <c r="AI28">
        <v>7</v>
      </c>
    </row>
    <row r="29" spans="1:35" x14ac:dyDescent="0.2">
      <c r="A29" s="102">
        <v>849</v>
      </c>
      <c r="B29">
        <v>5233</v>
      </c>
      <c r="C29" s="106" t="s">
        <v>3841</v>
      </c>
      <c r="D29" s="106" t="s">
        <v>3480</v>
      </c>
      <c r="E29">
        <v>2920</v>
      </c>
      <c r="F29">
        <v>2967</v>
      </c>
      <c r="G29">
        <v>300</v>
      </c>
      <c r="H29" s="106" t="s">
        <v>3481</v>
      </c>
      <c r="I29">
        <v>9716</v>
      </c>
      <c r="J29" s="106" t="s">
        <v>3842</v>
      </c>
      <c r="K29" s="106" t="s">
        <v>3496</v>
      </c>
      <c r="L29">
        <v>1249</v>
      </c>
      <c r="M29">
        <v>1253</v>
      </c>
      <c r="N29">
        <v>700</v>
      </c>
      <c r="O29" s="106" t="s">
        <v>3484</v>
      </c>
      <c r="P29">
        <v>0.84828424583504702</v>
      </c>
      <c r="Q29">
        <v>0.83100062250307605</v>
      </c>
      <c r="R29" s="106">
        <v>6.7482917895430497E-2</v>
      </c>
      <c r="S29" s="106">
        <v>1.35863431604376E-2</v>
      </c>
      <c r="T29">
        <v>1.14188681254212</v>
      </c>
      <c r="U29">
        <v>1.14188681254212</v>
      </c>
      <c r="V29">
        <v>1.1264537708323701</v>
      </c>
      <c r="W29">
        <v>2.7</v>
      </c>
      <c r="X29">
        <v>1.46</v>
      </c>
      <c r="Y29">
        <v>440436</v>
      </c>
      <c r="Z29">
        <v>24469</v>
      </c>
      <c r="AA29">
        <v>1.17</v>
      </c>
      <c r="AB29">
        <v>18</v>
      </c>
      <c r="AC29">
        <v>12</v>
      </c>
      <c r="AD29">
        <v>6</v>
      </c>
      <c r="AE29">
        <v>66.67</v>
      </c>
      <c r="AF29">
        <v>11</v>
      </c>
      <c r="AG29">
        <v>10</v>
      </c>
      <c r="AH29">
        <v>5</v>
      </c>
      <c r="AI29">
        <v>3</v>
      </c>
    </row>
    <row r="30" spans="1:35" x14ac:dyDescent="0.2">
      <c r="A30" s="102">
        <v>1020</v>
      </c>
      <c r="B30">
        <v>6305</v>
      </c>
      <c r="C30" s="106" t="s">
        <v>31</v>
      </c>
      <c r="D30" s="106" t="s">
        <v>3494</v>
      </c>
      <c r="E30">
        <v>2920</v>
      </c>
      <c r="F30">
        <v>2924</v>
      </c>
      <c r="G30">
        <v>200</v>
      </c>
      <c r="H30" s="106" t="s">
        <v>3484</v>
      </c>
      <c r="I30">
        <v>6981</v>
      </c>
      <c r="J30" s="106" t="s">
        <v>3826</v>
      </c>
      <c r="K30" s="106" t="s">
        <v>3486</v>
      </c>
      <c r="L30">
        <v>6560</v>
      </c>
      <c r="M30">
        <v>6516</v>
      </c>
      <c r="N30">
        <v>100</v>
      </c>
      <c r="O30" s="106" t="s">
        <v>3481</v>
      </c>
      <c r="P30">
        <v>0.90342229958463505</v>
      </c>
      <c r="Q30">
        <v>0.80024545748241604</v>
      </c>
      <c r="R30">
        <v>2.1611179862519099E-2</v>
      </c>
      <c r="S30" s="106">
        <v>0.29213594594136899</v>
      </c>
      <c r="T30">
        <v>-1.1578328761258301</v>
      </c>
      <c r="U30">
        <v>1.1578328761258301</v>
      </c>
      <c r="V30">
        <v>0.17792249026259699</v>
      </c>
      <c r="W30">
        <v>-5.03</v>
      </c>
      <c r="X30">
        <v>10.25</v>
      </c>
      <c r="Y30">
        <v>440252</v>
      </c>
      <c r="Z30">
        <v>33866</v>
      </c>
      <c r="AA30">
        <v>2.02</v>
      </c>
      <c r="AB30">
        <v>13</v>
      </c>
      <c r="AC30">
        <v>11</v>
      </c>
      <c r="AD30">
        <v>2</v>
      </c>
      <c r="AE30">
        <v>84.62</v>
      </c>
      <c r="AF30">
        <v>9</v>
      </c>
      <c r="AG30">
        <v>9</v>
      </c>
      <c r="AH30">
        <v>1</v>
      </c>
      <c r="AI30">
        <v>3</v>
      </c>
    </row>
    <row r="31" spans="1:35" x14ac:dyDescent="0.2">
      <c r="A31" s="102">
        <v>209</v>
      </c>
      <c r="B31">
        <v>5991</v>
      </c>
      <c r="C31" s="106" t="s">
        <v>1401</v>
      </c>
      <c r="D31" s="106" t="s">
        <v>3840</v>
      </c>
      <c r="E31">
        <v>862</v>
      </c>
      <c r="F31">
        <v>879</v>
      </c>
      <c r="G31">
        <v>1000</v>
      </c>
      <c r="H31" s="106" t="s">
        <v>3484</v>
      </c>
      <c r="I31">
        <v>6923</v>
      </c>
      <c r="J31" s="106" t="s">
        <v>58</v>
      </c>
      <c r="K31" s="106" t="s">
        <v>3486</v>
      </c>
      <c r="L31">
        <v>2892</v>
      </c>
      <c r="M31">
        <v>2884</v>
      </c>
      <c r="N31">
        <v>300</v>
      </c>
      <c r="O31" s="106" t="s">
        <v>3481</v>
      </c>
      <c r="P31">
        <v>0.89685105203855597</v>
      </c>
      <c r="Q31">
        <v>0.92031603538847095</v>
      </c>
      <c r="R31" s="15">
        <v>0.126427476355605</v>
      </c>
      <c r="S31" s="15">
        <v>0.10875950704505601</v>
      </c>
      <c r="T31">
        <v>-0.57705860901994999</v>
      </c>
      <c r="U31">
        <v>0.57705860901994999</v>
      </c>
      <c r="V31">
        <v>1.02842115960964</v>
      </c>
      <c r="W31">
        <v>-2.11</v>
      </c>
      <c r="X31">
        <v>1.6</v>
      </c>
      <c r="Y31">
        <v>436366</v>
      </c>
      <c r="Z31">
        <v>22967</v>
      </c>
      <c r="AA31">
        <v>1.17</v>
      </c>
      <c r="AB31">
        <v>19</v>
      </c>
      <c r="AC31">
        <v>14</v>
      </c>
      <c r="AD31">
        <v>5</v>
      </c>
      <c r="AE31">
        <v>73.680000000000007</v>
      </c>
      <c r="AF31">
        <v>14</v>
      </c>
      <c r="AG31">
        <v>8</v>
      </c>
      <c r="AH31">
        <v>2</v>
      </c>
      <c r="AI31">
        <v>9</v>
      </c>
    </row>
    <row r="32" spans="1:35" x14ac:dyDescent="0.2">
      <c r="A32" s="102">
        <v>902</v>
      </c>
      <c r="B32">
        <v>6501</v>
      </c>
      <c r="C32" s="106" t="s">
        <v>3827</v>
      </c>
      <c r="D32" s="106" t="s">
        <v>3486</v>
      </c>
      <c r="E32">
        <v>4068</v>
      </c>
      <c r="F32">
        <v>4087</v>
      </c>
      <c r="G32">
        <v>100</v>
      </c>
      <c r="H32" s="106" t="s">
        <v>3484</v>
      </c>
      <c r="I32">
        <v>6857</v>
      </c>
      <c r="J32" s="106" t="s">
        <v>3831</v>
      </c>
      <c r="K32" s="106" t="s">
        <v>3486</v>
      </c>
      <c r="L32">
        <v>5670</v>
      </c>
      <c r="M32">
        <v>5780</v>
      </c>
      <c r="N32">
        <v>100</v>
      </c>
      <c r="O32" s="106" t="s">
        <v>3481</v>
      </c>
      <c r="P32">
        <v>0.82479340221601505</v>
      </c>
      <c r="Q32">
        <v>0.82318190202555996</v>
      </c>
      <c r="R32">
        <v>4.4984410380987501E-2</v>
      </c>
      <c r="S32" s="106">
        <v>0.29676643865431401</v>
      </c>
      <c r="T32">
        <v>-1.7931266468508</v>
      </c>
      <c r="U32">
        <v>1.7931266468508</v>
      </c>
      <c r="V32">
        <v>1.50042706783199</v>
      </c>
      <c r="W32">
        <v>-7.84</v>
      </c>
      <c r="X32">
        <v>29.29</v>
      </c>
      <c r="Y32">
        <v>435364</v>
      </c>
      <c r="Z32">
        <v>31097</v>
      </c>
      <c r="AA32">
        <v>1.55</v>
      </c>
      <c r="AB32">
        <v>14</v>
      </c>
      <c r="AC32">
        <v>9</v>
      </c>
      <c r="AD32">
        <v>5</v>
      </c>
      <c r="AE32">
        <v>64.290000000000006</v>
      </c>
      <c r="AF32">
        <v>9</v>
      </c>
      <c r="AG32">
        <v>7</v>
      </c>
      <c r="AH32">
        <v>5</v>
      </c>
      <c r="AI32">
        <v>2</v>
      </c>
    </row>
    <row r="33" spans="1:35" x14ac:dyDescent="0.2">
      <c r="A33" s="102">
        <v>673</v>
      </c>
      <c r="B33">
        <v>6361</v>
      </c>
      <c r="C33" s="106" t="s">
        <v>965</v>
      </c>
      <c r="D33" s="106" t="s">
        <v>3494</v>
      </c>
      <c r="E33">
        <v>3240</v>
      </c>
      <c r="F33">
        <v>3315</v>
      </c>
      <c r="G33">
        <v>300</v>
      </c>
      <c r="H33" s="106" t="s">
        <v>3481</v>
      </c>
      <c r="I33">
        <v>8385</v>
      </c>
      <c r="J33" s="106" t="s">
        <v>1132</v>
      </c>
      <c r="K33" s="106" t="s">
        <v>3552</v>
      </c>
      <c r="L33">
        <v>563</v>
      </c>
      <c r="M33">
        <v>574</v>
      </c>
      <c r="N33">
        <v>1700</v>
      </c>
      <c r="O33" s="106" t="s">
        <v>3484</v>
      </c>
      <c r="P33">
        <v>0.86245980532052502</v>
      </c>
      <c r="Q33">
        <v>0.85612603501753903</v>
      </c>
      <c r="R33">
        <v>2.0194536428685399E-2</v>
      </c>
      <c r="S33" s="106">
        <v>5.8850047110943098E-2</v>
      </c>
      <c r="T33">
        <v>2.2830488835846201</v>
      </c>
      <c r="U33">
        <v>2.2830488835846201</v>
      </c>
      <c r="V33">
        <v>1.2116183779647201</v>
      </c>
      <c r="W33">
        <v>4.49</v>
      </c>
      <c r="X33">
        <v>1.88</v>
      </c>
      <c r="Y33">
        <v>433422</v>
      </c>
      <c r="Z33">
        <v>28895</v>
      </c>
      <c r="AA33">
        <v>1.48</v>
      </c>
      <c r="AB33">
        <v>15</v>
      </c>
      <c r="AC33">
        <v>11</v>
      </c>
      <c r="AD33">
        <v>4</v>
      </c>
      <c r="AE33">
        <v>73.33</v>
      </c>
      <c r="AF33">
        <v>11</v>
      </c>
      <c r="AG33">
        <v>9</v>
      </c>
      <c r="AH33">
        <v>4</v>
      </c>
      <c r="AI33">
        <v>2</v>
      </c>
    </row>
    <row r="34" spans="1:35" x14ac:dyDescent="0.2">
      <c r="A34" s="102">
        <v>411</v>
      </c>
      <c r="B34">
        <v>7186</v>
      </c>
      <c r="C34" s="106" t="s">
        <v>724</v>
      </c>
      <c r="D34" s="106" t="s">
        <v>3552</v>
      </c>
      <c r="E34">
        <v>417</v>
      </c>
      <c r="F34">
        <v>422</v>
      </c>
      <c r="G34">
        <v>1800</v>
      </c>
      <c r="H34" s="106" t="s">
        <v>3481</v>
      </c>
      <c r="I34">
        <v>7259</v>
      </c>
      <c r="J34" s="106" t="s">
        <v>27</v>
      </c>
      <c r="K34" s="106" t="s">
        <v>3499</v>
      </c>
      <c r="L34">
        <v>3695</v>
      </c>
      <c r="M34">
        <v>3700</v>
      </c>
      <c r="N34">
        <v>200</v>
      </c>
      <c r="O34" s="106" t="s">
        <v>3484</v>
      </c>
      <c r="P34">
        <v>0.89708597885993102</v>
      </c>
      <c r="Q34">
        <v>0.89148045410031396</v>
      </c>
      <c r="R34" s="106">
        <v>0.29879417390225299</v>
      </c>
      <c r="S34">
        <v>2.6978314812252401E-2</v>
      </c>
      <c r="T34">
        <v>1.1375054862348499</v>
      </c>
      <c r="U34">
        <v>1.1375054862348499</v>
      </c>
      <c r="V34">
        <v>0.60903783528732602</v>
      </c>
      <c r="W34">
        <v>3.54</v>
      </c>
      <c r="X34">
        <v>2.65</v>
      </c>
      <c r="Y34">
        <v>430113</v>
      </c>
      <c r="Z34">
        <v>28674</v>
      </c>
      <c r="AA34">
        <v>1.63</v>
      </c>
      <c r="AB34">
        <v>15</v>
      </c>
      <c r="AC34">
        <v>11</v>
      </c>
      <c r="AD34">
        <v>4</v>
      </c>
      <c r="AE34">
        <v>73.33</v>
      </c>
      <c r="AF34">
        <v>14</v>
      </c>
      <c r="AG34">
        <v>9</v>
      </c>
      <c r="AH34">
        <v>1</v>
      </c>
      <c r="AI34">
        <v>5</v>
      </c>
    </row>
    <row r="35" spans="1:35" x14ac:dyDescent="0.2">
      <c r="A35" s="102">
        <v>362</v>
      </c>
      <c r="B35">
        <v>3626</v>
      </c>
      <c r="C35" s="106" t="s">
        <v>3822</v>
      </c>
      <c r="D35" s="106" t="s">
        <v>3483</v>
      </c>
      <c r="E35">
        <v>6650</v>
      </c>
      <c r="F35">
        <v>6790</v>
      </c>
      <c r="G35">
        <v>100</v>
      </c>
      <c r="H35" s="106" t="s">
        <v>3481</v>
      </c>
      <c r="I35">
        <v>9684</v>
      </c>
      <c r="J35" s="106" t="s">
        <v>3823</v>
      </c>
      <c r="K35" s="106" t="s">
        <v>3483</v>
      </c>
      <c r="L35">
        <v>5380</v>
      </c>
      <c r="M35">
        <v>5490</v>
      </c>
      <c r="N35">
        <v>100</v>
      </c>
      <c r="O35" s="106" t="s">
        <v>3484</v>
      </c>
      <c r="P35">
        <v>0.89343356577297595</v>
      </c>
      <c r="Q35">
        <v>0.8965744676613</v>
      </c>
      <c r="R35" s="106">
        <v>1.2479124077819999E-3</v>
      </c>
      <c r="S35" s="106">
        <v>0.14590295856110799</v>
      </c>
      <c r="T35">
        <v>0.27356767654775099</v>
      </c>
      <c r="U35">
        <v>0.27356767654775099</v>
      </c>
      <c r="V35">
        <v>4.4626946696639802E-2</v>
      </c>
      <c r="W35">
        <v>0.95</v>
      </c>
      <c r="X35">
        <v>19.149999999999999</v>
      </c>
      <c r="Y35">
        <v>428984</v>
      </c>
      <c r="Z35">
        <v>47665</v>
      </c>
      <c r="AA35">
        <v>2.44</v>
      </c>
      <c r="AB35">
        <v>9</v>
      </c>
      <c r="AC35">
        <v>8</v>
      </c>
      <c r="AD35">
        <v>1</v>
      </c>
      <c r="AE35">
        <v>88.89</v>
      </c>
      <c r="AF35">
        <v>11</v>
      </c>
      <c r="AG35">
        <v>4</v>
      </c>
      <c r="AH35">
        <v>1</v>
      </c>
      <c r="AI35">
        <v>4</v>
      </c>
    </row>
    <row r="36" spans="1:35" x14ac:dyDescent="0.2">
      <c r="A36" s="102">
        <v>818</v>
      </c>
      <c r="B36">
        <v>4523</v>
      </c>
      <c r="C36" s="106" t="s">
        <v>3829</v>
      </c>
      <c r="D36" s="106" t="s">
        <v>3504</v>
      </c>
      <c r="E36">
        <v>8650</v>
      </c>
      <c r="F36">
        <v>8799</v>
      </c>
      <c r="G36">
        <v>100</v>
      </c>
      <c r="H36" s="106" t="s">
        <v>3481</v>
      </c>
      <c r="I36">
        <v>8601</v>
      </c>
      <c r="J36" s="106" t="s">
        <v>25</v>
      </c>
      <c r="K36" s="106" t="s">
        <v>3830</v>
      </c>
      <c r="L36">
        <v>542.79999999999995</v>
      </c>
      <c r="M36">
        <v>554.70000000000005</v>
      </c>
      <c r="N36">
        <v>1600</v>
      </c>
      <c r="O36" s="106" t="s">
        <v>3484</v>
      </c>
      <c r="P36">
        <v>0.836103389117829</v>
      </c>
      <c r="Q36">
        <v>0.834987247232575</v>
      </c>
      <c r="R36">
        <v>1.2248960144921499E-3</v>
      </c>
      <c r="S36">
        <v>0.110467493339277</v>
      </c>
      <c r="T36">
        <v>1.2829345532479099</v>
      </c>
      <c r="U36">
        <v>1.2829345532479099</v>
      </c>
      <c r="V36">
        <v>1.33686320181714</v>
      </c>
      <c r="W36">
        <v>8.86</v>
      </c>
      <c r="X36">
        <v>0.87</v>
      </c>
      <c r="Y36">
        <v>428767</v>
      </c>
      <c r="Z36">
        <v>23820</v>
      </c>
      <c r="AA36">
        <v>1.53</v>
      </c>
      <c r="AB36">
        <v>18</v>
      </c>
      <c r="AC36">
        <v>13</v>
      </c>
      <c r="AD36">
        <v>5</v>
      </c>
      <c r="AE36">
        <v>72.22</v>
      </c>
      <c r="AF36">
        <v>12</v>
      </c>
      <c r="AG36">
        <v>12</v>
      </c>
      <c r="AH36">
        <v>3</v>
      </c>
      <c r="AI36">
        <v>3</v>
      </c>
    </row>
    <row r="37" spans="1:35" x14ac:dyDescent="0.2">
      <c r="A37" s="102">
        <v>832</v>
      </c>
      <c r="B37">
        <v>6141</v>
      </c>
      <c r="C37" s="106" t="s">
        <v>3884</v>
      </c>
      <c r="D37" s="106" t="s">
        <v>3494</v>
      </c>
      <c r="E37">
        <v>1582</v>
      </c>
      <c r="F37">
        <v>1574</v>
      </c>
      <c r="G37">
        <v>700</v>
      </c>
      <c r="H37" s="106" t="s">
        <v>3481</v>
      </c>
      <c r="I37">
        <v>9101</v>
      </c>
      <c r="J37" s="106" t="s">
        <v>1179</v>
      </c>
      <c r="K37" s="106" t="s">
        <v>3886</v>
      </c>
      <c r="L37">
        <v>1722</v>
      </c>
      <c r="M37">
        <v>1744</v>
      </c>
      <c r="N37">
        <v>600</v>
      </c>
      <c r="O37" s="106" t="s">
        <v>3484</v>
      </c>
      <c r="P37">
        <v>0.83742764364894196</v>
      </c>
      <c r="Q37">
        <v>0.83261072633446098</v>
      </c>
      <c r="R37">
        <v>9.5390275055974402E-2</v>
      </c>
      <c r="S37" s="106">
        <v>7.1768197708071996E-2</v>
      </c>
      <c r="T37">
        <v>0.91549151757705705</v>
      </c>
      <c r="U37">
        <v>0.91549151757705705</v>
      </c>
      <c r="V37">
        <v>1.0844006277301299</v>
      </c>
      <c r="W37">
        <v>2.36</v>
      </c>
      <c r="X37">
        <v>5.29</v>
      </c>
      <c r="Y37">
        <v>428140</v>
      </c>
      <c r="Z37">
        <v>25185</v>
      </c>
      <c r="AA37">
        <v>1.24</v>
      </c>
      <c r="AB37">
        <v>17</v>
      </c>
      <c r="AC37">
        <v>12</v>
      </c>
      <c r="AD37">
        <v>5</v>
      </c>
      <c r="AE37">
        <v>70.59</v>
      </c>
      <c r="AF37">
        <v>9</v>
      </c>
      <c r="AG37">
        <v>10</v>
      </c>
      <c r="AH37">
        <v>5</v>
      </c>
      <c r="AI37">
        <v>2</v>
      </c>
    </row>
    <row r="38" spans="1:35" x14ac:dyDescent="0.2">
      <c r="A38" s="102">
        <v>837</v>
      </c>
      <c r="B38">
        <v>1803</v>
      </c>
      <c r="C38" s="106" t="s">
        <v>3492</v>
      </c>
      <c r="D38" s="106" t="s">
        <v>3491</v>
      </c>
      <c r="E38">
        <v>1104</v>
      </c>
      <c r="F38">
        <v>1118</v>
      </c>
      <c r="G38">
        <v>900</v>
      </c>
      <c r="H38" s="106" t="s">
        <v>3484</v>
      </c>
      <c r="I38">
        <v>4151</v>
      </c>
      <c r="J38" s="106" t="s">
        <v>3317</v>
      </c>
      <c r="K38" s="106" t="s">
        <v>3504</v>
      </c>
      <c r="L38">
        <v>2606</v>
      </c>
      <c r="M38">
        <v>2649</v>
      </c>
      <c r="N38">
        <v>400</v>
      </c>
      <c r="O38" s="106" t="s">
        <v>3481</v>
      </c>
      <c r="P38">
        <v>0.87471465167201401</v>
      </c>
      <c r="Q38">
        <v>0.83221062692017</v>
      </c>
      <c r="R38" s="15">
        <v>3.6397484733107603E-2</v>
      </c>
      <c r="S38" s="106">
        <v>0.21379699991298401</v>
      </c>
      <c r="T38">
        <v>-1.39604012823291</v>
      </c>
      <c r="U38">
        <v>1.39604012823291</v>
      </c>
      <c r="V38">
        <v>1.3314416099839801</v>
      </c>
      <c r="W38">
        <v>-10.55</v>
      </c>
      <c r="X38">
        <v>5.04</v>
      </c>
      <c r="Y38">
        <v>426871</v>
      </c>
      <c r="Z38">
        <v>25110</v>
      </c>
      <c r="AA38">
        <v>1.23</v>
      </c>
      <c r="AB38">
        <v>17</v>
      </c>
      <c r="AC38">
        <v>12</v>
      </c>
      <c r="AD38">
        <v>5</v>
      </c>
      <c r="AE38">
        <v>70.59</v>
      </c>
      <c r="AF38">
        <v>11</v>
      </c>
      <c r="AG38">
        <v>9</v>
      </c>
      <c r="AH38">
        <v>2</v>
      </c>
      <c r="AI38">
        <v>6</v>
      </c>
    </row>
    <row r="39" spans="1:35" x14ac:dyDescent="0.2">
      <c r="A39" s="102">
        <v>99</v>
      </c>
      <c r="B39">
        <v>4208</v>
      </c>
      <c r="C39" s="106" t="s">
        <v>3832</v>
      </c>
      <c r="D39" s="106" t="s">
        <v>3506</v>
      </c>
      <c r="E39">
        <v>2220</v>
      </c>
      <c r="F39">
        <v>2222</v>
      </c>
      <c r="G39">
        <v>400</v>
      </c>
      <c r="H39" s="106" t="s">
        <v>3484</v>
      </c>
      <c r="I39">
        <v>7278</v>
      </c>
      <c r="J39" s="106" t="s">
        <v>46</v>
      </c>
      <c r="K39" s="106" t="s">
        <v>3499</v>
      </c>
      <c r="L39">
        <v>2304</v>
      </c>
      <c r="M39">
        <v>2341</v>
      </c>
      <c r="N39">
        <v>400</v>
      </c>
      <c r="O39" s="106" t="s">
        <v>3481</v>
      </c>
      <c r="P39">
        <v>0.81214436140356705</v>
      </c>
      <c r="Q39">
        <v>0.93635288640581404</v>
      </c>
      <c r="R39">
        <v>0.336863756135727</v>
      </c>
      <c r="S39" s="106">
        <v>8.0101833450862102E-4</v>
      </c>
      <c r="T39">
        <v>-0.75642487083187904</v>
      </c>
      <c r="U39">
        <v>0.75642487083187904</v>
      </c>
      <c r="V39">
        <v>0.39916675390365203</v>
      </c>
      <c r="W39">
        <v>-2.59</v>
      </c>
      <c r="X39">
        <v>5.08</v>
      </c>
      <c r="Y39">
        <v>419724</v>
      </c>
      <c r="Z39">
        <v>27982</v>
      </c>
      <c r="AA39">
        <v>1.48</v>
      </c>
      <c r="AB39">
        <v>15</v>
      </c>
      <c r="AC39">
        <v>12</v>
      </c>
      <c r="AD39">
        <v>3</v>
      </c>
      <c r="AE39">
        <v>80</v>
      </c>
      <c r="AF39">
        <v>13</v>
      </c>
      <c r="AG39">
        <v>8</v>
      </c>
      <c r="AH39">
        <v>1</v>
      </c>
      <c r="AI39">
        <v>6</v>
      </c>
    </row>
    <row r="40" spans="1:35" x14ac:dyDescent="0.2">
      <c r="A40" s="102">
        <v>910</v>
      </c>
      <c r="B40">
        <v>2531</v>
      </c>
      <c r="C40" s="106" t="s">
        <v>3508</v>
      </c>
      <c r="D40" s="106" t="s">
        <v>3509</v>
      </c>
      <c r="E40">
        <v>950</v>
      </c>
      <c r="F40">
        <v>964</v>
      </c>
      <c r="G40">
        <v>1100</v>
      </c>
      <c r="H40" s="106" t="s">
        <v>3481</v>
      </c>
      <c r="I40">
        <v>4004</v>
      </c>
      <c r="J40" s="106" t="s">
        <v>3833</v>
      </c>
      <c r="K40" s="106" t="s">
        <v>3506</v>
      </c>
      <c r="L40">
        <v>2638</v>
      </c>
      <c r="M40">
        <v>2656</v>
      </c>
      <c r="N40">
        <v>400</v>
      </c>
      <c r="O40" s="106" t="s">
        <v>3484</v>
      </c>
      <c r="P40">
        <v>0.85752953801429299</v>
      </c>
      <c r="Q40">
        <v>0.82197064237658202</v>
      </c>
      <c r="R40">
        <v>0.198585491618441</v>
      </c>
      <c r="S40" s="106">
        <v>5.9374145867867198E-2</v>
      </c>
      <c r="T40">
        <v>0.79844555696953501</v>
      </c>
      <c r="U40">
        <v>0.79844555696953501</v>
      </c>
      <c r="V40">
        <v>0.62351021272612905</v>
      </c>
      <c r="W40">
        <v>2.59</v>
      </c>
      <c r="X40">
        <v>0.19</v>
      </c>
      <c r="Y40">
        <v>419431</v>
      </c>
      <c r="Z40">
        <v>24672</v>
      </c>
      <c r="AA40">
        <v>1</v>
      </c>
      <c r="AB40">
        <v>17</v>
      </c>
      <c r="AC40">
        <v>10</v>
      </c>
      <c r="AD40">
        <v>7</v>
      </c>
      <c r="AE40">
        <v>58.82</v>
      </c>
      <c r="AF40">
        <v>10</v>
      </c>
      <c r="AG40">
        <v>9</v>
      </c>
      <c r="AH40">
        <v>6</v>
      </c>
      <c r="AI40">
        <v>2</v>
      </c>
    </row>
    <row r="41" spans="1:35" x14ac:dyDescent="0.2">
      <c r="A41" s="102">
        <v>770</v>
      </c>
      <c r="B41">
        <v>2914</v>
      </c>
      <c r="C41" s="106" t="s">
        <v>3757</v>
      </c>
      <c r="D41" s="106" t="s">
        <v>3509</v>
      </c>
      <c r="E41">
        <v>2288.5</v>
      </c>
      <c r="F41">
        <v>2290</v>
      </c>
      <c r="G41">
        <v>400</v>
      </c>
      <c r="H41" s="106" t="s">
        <v>3481</v>
      </c>
      <c r="I41">
        <v>9716</v>
      </c>
      <c r="J41" s="106" t="s">
        <v>3842</v>
      </c>
      <c r="K41" s="106" t="s">
        <v>3496</v>
      </c>
      <c r="L41">
        <v>1249</v>
      </c>
      <c r="M41">
        <v>1253</v>
      </c>
      <c r="N41">
        <v>700</v>
      </c>
      <c r="O41" s="106" t="s">
        <v>3484</v>
      </c>
      <c r="P41">
        <v>0.819383501708986</v>
      </c>
      <c r="Q41">
        <v>0.84143315573241995</v>
      </c>
      <c r="R41" s="15">
        <v>3.2247266608450301E-2</v>
      </c>
      <c r="S41">
        <v>2.6471941588949902E-2</v>
      </c>
      <c r="T41">
        <v>1.1404177777846101</v>
      </c>
      <c r="U41">
        <v>1.1404177777846101</v>
      </c>
      <c r="V41">
        <v>1.38023941964984</v>
      </c>
      <c r="W41">
        <v>3.17</v>
      </c>
      <c r="X41">
        <v>4.25</v>
      </c>
      <c r="Y41">
        <v>418401</v>
      </c>
      <c r="Z41">
        <v>24612</v>
      </c>
      <c r="AA41">
        <v>1.37</v>
      </c>
      <c r="AB41">
        <v>17</v>
      </c>
      <c r="AC41">
        <v>12</v>
      </c>
      <c r="AD41">
        <v>5</v>
      </c>
      <c r="AE41">
        <v>70.59</v>
      </c>
      <c r="AF41">
        <v>10</v>
      </c>
      <c r="AG41">
        <v>12</v>
      </c>
      <c r="AH41">
        <v>3</v>
      </c>
      <c r="AI41">
        <v>2</v>
      </c>
    </row>
    <row r="42" spans="1:35" x14ac:dyDescent="0.2">
      <c r="A42" s="102">
        <v>987</v>
      </c>
      <c r="B42">
        <v>4183</v>
      </c>
      <c r="C42" s="106" t="s">
        <v>3834</v>
      </c>
      <c r="D42" s="106" t="s">
        <v>3506</v>
      </c>
      <c r="E42">
        <v>2411</v>
      </c>
      <c r="F42">
        <v>2450</v>
      </c>
      <c r="G42">
        <v>400</v>
      </c>
      <c r="H42" s="106" t="s">
        <v>3484</v>
      </c>
      <c r="I42">
        <v>7186</v>
      </c>
      <c r="J42" s="106" t="s">
        <v>724</v>
      </c>
      <c r="K42" s="106" t="s">
        <v>3552</v>
      </c>
      <c r="L42">
        <v>417</v>
      </c>
      <c r="M42">
        <v>422</v>
      </c>
      <c r="N42">
        <v>2300</v>
      </c>
      <c r="O42" s="106" t="s">
        <v>3481</v>
      </c>
      <c r="P42">
        <v>0.91199066518081096</v>
      </c>
      <c r="Q42">
        <v>0.80723108233866903</v>
      </c>
      <c r="R42" s="106">
        <v>3.4810435794838199E-3</v>
      </c>
      <c r="S42" s="106">
        <v>5.4265561712831402E-2</v>
      </c>
      <c r="T42">
        <v>-1.4379716341908899</v>
      </c>
      <c r="U42">
        <v>1.4379716341908899</v>
      </c>
      <c r="V42">
        <v>1.6438539516159201</v>
      </c>
      <c r="W42">
        <v>-2.39</v>
      </c>
      <c r="X42">
        <v>0.96</v>
      </c>
      <c r="Y42">
        <v>409852</v>
      </c>
      <c r="Z42">
        <v>24109</v>
      </c>
      <c r="AA42">
        <v>1.23</v>
      </c>
      <c r="AB42">
        <v>17</v>
      </c>
      <c r="AC42">
        <v>12</v>
      </c>
      <c r="AD42">
        <v>5</v>
      </c>
      <c r="AE42">
        <v>70.59</v>
      </c>
      <c r="AF42">
        <v>10</v>
      </c>
      <c r="AG42">
        <v>10</v>
      </c>
      <c r="AH42">
        <v>3</v>
      </c>
      <c r="AI42">
        <v>4</v>
      </c>
    </row>
    <row r="43" spans="1:35" x14ac:dyDescent="0.2">
      <c r="A43" s="102">
        <v>982</v>
      </c>
      <c r="B43">
        <v>6371</v>
      </c>
      <c r="C43" s="106" t="s">
        <v>3782</v>
      </c>
      <c r="D43" s="106" t="s">
        <v>3494</v>
      </c>
      <c r="E43">
        <v>3320</v>
      </c>
      <c r="F43">
        <v>3355</v>
      </c>
      <c r="G43">
        <v>300</v>
      </c>
      <c r="H43" s="106" t="s">
        <v>3484</v>
      </c>
      <c r="I43">
        <v>8306</v>
      </c>
      <c r="J43" s="106" t="s">
        <v>3835</v>
      </c>
      <c r="K43" s="106" t="s">
        <v>3552</v>
      </c>
      <c r="L43">
        <v>560.29999999999995</v>
      </c>
      <c r="M43">
        <v>568</v>
      </c>
      <c r="N43">
        <v>1800</v>
      </c>
      <c r="O43" s="106" t="s">
        <v>3481</v>
      </c>
      <c r="P43">
        <v>0.82996778393811999</v>
      </c>
      <c r="Q43">
        <v>0.80793481934206901</v>
      </c>
      <c r="R43">
        <v>6.8376974373032398E-3</v>
      </c>
      <c r="S43">
        <v>0.20682940932517499</v>
      </c>
      <c r="T43">
        <v>-3.64967217944971</v>
      </c>
      <c r="U43">
        <v>3.64967217944971</v>
      </c>
      <c r="V43">
        <v>4.1481357034153197</v>
      </c>
      <c r="W43">
        <v>-10.49</v>
      </c>
      <c r="X43">
        <v>1.58</v>
      </c>
      <c r="Y43">
        <v>408122</v>
      </c>
      <c r="Z43">
        <v>24007</v>
      </c>
      <c r="AA43">
        <v>1.26</v>
      </c>
      <c r="AB43">
        <v>17</v>
      </c>
      <c r="AC43">
        <v>11</v>
      </c>
      <c r="AD43">
        <v>6</v>
      </c>
      <c r="AE43">
        <v>64.709999999999994</v>
      </c>
      <c r="AF43">
        <v>13</v>
      </c>
      <c r="AG43">
        <v>8</v>
      </c>
      <c r="AH43">
        <v>2</v>
      </c>
      <c r="AI43">
        <v>7</v>
      </c>
    </row>
    <row r="44" spans="1:35" x14ac:dyDescent="0.2">
      <c r="A44" s="102">
        <v>76</v>
      </c>
      <c r="B44">
        <v>6755</v>
      </c>
      <c r="C44" s="106" t="s">
        <v>709</v>
      </c>
      <c r="D44" s="106" t="s">
        <v>3486</v>
      </c>
      <c r="E44">
        <v>2401</v>
      </c>
      <c r="F44">
        <v>2515</v>
      </c>
      <c r="G44">
        <v>400</v>
      </c>
      <c r="H44" s="106" t="s">
        <v>3481</v>
      </c>
      <c r="I44">
        <v>8572</v>
      </c>
      <c r="J44" s="106" t="s">
        <v>3449</v>
      </c>
      <c r="K44" s="106" t="s">
        <v>3487</v>
      </c>
      <c r="L44">
        <v>504</v>
      </c>
      <c r="M44">
        <v>523</v>
      </c>
      <c r="N44">
        <v>1900</v>
      </c>
      <c r="O44" s="106" t="s">
        <v>3484</v>
      </c>
      <c r="P44">
        <v>0.93143437362616099</v>
      </c>
      <c r="Q44">
        <v>0.942971950785778</v>
      </c>
      <c r="R44" s="106">
        <v>0.28232019618187598</v>
      </c>
      <c r="S44" s="106">
        <v>0.104898723122134</v>
      </c>
      <c r="T44">
        <v>0.38773765655715903</v>
      </c>
      <c r="U44">
        <v>0.38773765655715903</v>
      </c>
      <c r="V44">
        <v>0.664438655111386</v>
      </c>
      <c r="W44">
        <v>2.2799999999999998</v>
      </c>
      <c r="X44">
        <v>1.22</v>
      </c>
      <c r="Y44">
        <v>406576</v>
      </c>
      <c r="Z44">
        <v>29041</v>
      </c>
      <c r="AA44">
        <v>1.45</v>
      </c>
      <c r="AB44">
        <v>14</v>
      </c>
      <c r="AC44">
        <v>11</v>
      </c>
      <c r="AD44">
        <v>3</v>
      </c>
      <c r="AE44">
        <v>78.569999999999993</v>
      </c>
      <c r="AF44">
        <v>12</v>
      </c>
      <c r="AG44">
        <v>8</v>
      </c>
      <c r="AH44">
        <v>1</v>
      </c>
      <c r="AI44">
        <v>5</v>
      </c>
    </row>
    <row r="45" spans="1:35" x14ac:dyDescent="0.2">
      <c r="A45" s="102">
        <v>336</v>
      </c>
      <c r="B45">
        <v>3861</v>
      </c>
      <c r="C45" s="106" t="s">
        <v>37</v>
      </c>
      <c r="D45" s="106" t="s">
        <v>3860</v>
      </c>
      <c r="E45">
        <v>562</v>
      </c>
      <c r="F45">
        <v>581</v>
      </c>
      <c r="G45">
        <v>1700</v>
      </c>
      <c r="H45" s="106" t="s">
        <v>3481</v>
      </c>
      <c r="I45">
        <v>4183</v>
      </c>
      <c r="J45" s="106" t="s">
        <v>3834</v>
      </c>
      <c r="K45" s="106" t="s">
        <v>3506</v>
      </c>
      <c r="L45">
        <v>2411</v>
      </c>
      <c r="M45">
        <v>2450</v>
      </c>
      <c r="N45">
        <v>400</v>
      </c>
      <c r="O45" s="106" t="s">
        <v>3484</v>
      </c>
      <c r="P45">
        <v>0.80359890020151303</v>
      </c>
      <c r="Q45">
        <v>0.90051714521897697</v>
      </c>
      <c r="R45" s="106">
        <v>0.29295860496360898</v>
      </c>
      <c r="S45" s="106">
        <v>0.39950831931096298</v>
      </c>
      <c r="T45">
        <v>1.40114897524347</v>
      </c>
      <c r="U45">
        <v>1.40114897524347</v>
      </c>
      <c r="V45">
        <v>0.762384449682455</v>
      </c>
      <c r="W45">
        <v>4.07</v>
      </c>
      <c r="X45">
        <v>0.79</v>
      </c>
      <c r="Y45">
        <v>404322</v>
      </c>
      <c r="Z45">
        <v>17579</v>
      </c>
      <c r="AA45">
        <v>0.9</v>
      </c>
      <c r="AB45">
        <v>23</v>
      </c>
      <c r="AC45">
        <v>15</v>
      </c>
      <c r="AD45">
        <v>8</v>
      </c>
      <c r="AE45">
        <v>65.22</v>
      </c>
      <c r="AF45">
        <v>13</v>
      </c>
      <c r="AG45">
        <v>10</v>
      </c>
      <c r="AH45">
        <v>4</v>
      </c>
      <c r="AI45">
        <v>9</v>
      </c>
    </row>
    <row r="46" spans="1:35" x14ac:dyDescent="0.2">
      <c r="A46" s="102">
        <v>104</v>
      </c>
      <c r="B46">
        <v>6371</v>
      </c>
      <c r="C46" s="106" t="s">
        <v>3782</v>
      </c>
      <c r="D46" s="106" t="s">
        <v>3494</v>
      </c>
      <c r="E46">
        <v>3320</v>
      </c>
      <c r="F46">
        <v>3355</v>
      </c>
      <c r="G46">
        <v>300</v>
      </c>
      <c r="H46" s="106" t="s">
        <v>3484</v>
      </c>
      <c r="I46">
        <v>7278</v>
      </c>
      <c r="J46" s="106" t="s">
        <v>46</v>
      </c>
      <c r="K46" s="106" t="s">
        <v>3499</v>
      </c>
      <c r="L46">
        <v>2304</v>
      </c>
      <c r="M46">
        <v>2341</v>
      </c>
      <c r="N46">
        <v>400</v>
      </c>
      <c r="O46" s="106" t="s">
        <v>3481</v>
      </c>
      <c r="P46">
        <v>0.81859706788013298</v>
      </c>
      <c r="Q46">
        <v>0.93540378734760399</v>
      </c>
      <c r="R46">
        <v>1.0773755323958E-2</v>
      </c>
      <c r="S46" s="15">
        <v>8.9144735857278796E-5</v>
      </c>
      <c r="T46">
        <v>-3.2083014119315099</v>
      </c>
      <c r="U46">
        <v>3.2083014119315099</v>
      </c>
      <c r="V46">
        <v>3.0530589827665802</v>
      </c>
      <c r="W46">
        <v>-9.44</v>
      </c>
      <c r="X46">
        <v>6.96</v>
      </c>
      <c r="Y46">
        <v>404133</v>
      </c>
      <c r="Z46">
        <v>44904</v>
      </c>
      <c r="AA46">
        <v>2.61</v>
      </c>
      <c r="AB46">
        <v>9</v>
      </c>
      <c r="AC46">
        <v>8</v>
      </c>
      <c r="AD46">
        <v>1</v>
      </c>
      <c r="AE46">
        <v>88.89</v>
      </c>
      <c r="AF46">
        <v>10</v>
      </c>
      <c r="AG46">
        <v>5</v>
      </c>
      <c r="AH46">
        <v>0</v>
      </c>
      <c r="AI46">
        <v>4</v>
      </c>
    </row>
    <row r="47" spans="1:35" x14ac:dyDescent="0.2">
      <c r="A47" s="102">
        <v>391</v>
      </c>
      <c r="B47">
        <v>6479</v>
      </c>
      <c r="C47" s="106" t="s">
        <v>729</v>
      </c>
      <c r="D47" s="106" t="s">
        <v>3486</v>
      </c>
      <c r="E47">
        <v>2159</v>
      </c>
      <c r="F47">
        <v>2177</v>
      </c>
      <c r="G47">
        <v>500</v>
      </c>
      <c r="H47" s="106" t="s">
        <v>3484</v>
      </c>
      <c r="I47">
        <v>6755</v>
      </c>
      <c r="J47" s="106" t="s">
        <v>709</v>
      </c>
      <c r="K47" s="106" t="s">
        <v>3486</v>
      </c>
      <c r="L47">
        <v>2401</v>
      </c>
      <c r="M47">
        <v>2515</v>
      </c>
      <c r="N47">
        <v>400</v>
      </c>
      <c r="O47" s="106" t="s">
        <v>3481</v>
      </c>
      <c r="P47">
        <v>0.86565580603751502</v>
      </c>
      <c r="Q47">
        <v>0.89355421822336101</v>
      </c>
      <c r="R47" s="106">
        <v>1.9855013155041502E-2</v>
      </c>
      <c r="S47" s="106">
        <v>0.22560263817883</v>
      </c>
      <c r="T47">
        <v>-1.88739839319286</v>
      </c>
      <c r="U47">
        <v>1.88739839319286</v>
      </c>
      <c r="V47">
        <v>1.6826121194158401</v>
      </c>
      <c r="W47">
        <v>-14.35</v>
      </c>
      <c r="X47">
        <v>8.1999999999999993</v>
      </c>
      <c r="Y47">
        <v>401970</v>
      </c>
      <c r="Z47">
        <v>19141</v>
      </c>
      <c r="AA47">
        <v>0.97</v>
      </c>
      <c r="AB47">
        <v>21</v>
      </c>
      <c r="AC47">
        <v>14</v>
      </c>
      <c r="AD47">
        <v>7</v>
      </c>
      <c r="AE47">
        <v>66.67</v>
      </c>
      <c r="AF47">
        <v>8</v>
      </c>
      <c r="AG47">
        <v>13</v>
      </c>
      <c r="AH47">
        <v>5</v>
      </c>
      <c r="AI47">
        <v>3</v>
      </c>
    </row>
    <row r="48" spans="1:35" x14ac:dyDescent="0.2">
      <c r="A48" s="102">
        <v>592</v>
      </c>
      <c r="B48">
        <v>4812</v>
      </c>
      <c r="C48" s="106" t="s">
        <v>891</v>
      </c>
      <c r="D48" s="106" t="s">
        <v>3483</v>
      </c>
      <c r="E48">
        <v>4620</v>
      </c>
      <c r="F48">
        <v>4760</v>
      </c>
      <c r="G48">
        <v>200</v>
      </c>
      <c r="H48" s="106" t="s">
        <v>3481</v>
      </c>
      <c r="I48">
        <v>8586</v>
      </c>
      <c r="J48" s="106" t="s">
        <v>3679</v>
      </c>
      <c r="K48" s="106" t="s">
        <v>3487</v>
      </c>
      <c r="L48">
        <v>2935</v>
      </c>
      <c r="M48">
        <v>2970</v>
      </c>
      <c r="N48">
        <v>300</v>
      </c>
      <c r="O48" s="106" t="s">
        <v>3484</v>
      </c>
      <c r="P48">
        <v>0.92630258850528102</v>
      </c>
      <c r="Q48">
        <v>0.86844110725798995</v>
      </c>
      <c r="R48">
        <v>0.28998292678010901</v>
      </c>
      <c r="S48" s="106">
        <v>0.134272857535603</v>
      </c>
      <c r="T48">
        <v>2.05012131579864</v>
      </c>
      <c r="U48">
        <v>2.05012131579864</v>
      </c>
      <c r="V48">
        <v>0.89823990515482899</v>
      </c>
      <c r="W48">
        <v>5.67</v>
      </c>
      <c r="X48">
        <v>6.41</v>
      </c>
      <c r="Y48">
        <v>401634</v>
      </c>
      <c r="Z48">
        <v>30895</v>
      </c>
      <c r="AA48">
        <v>1.73</v>
      </c>
      <c r="AB48">
        <v>13</v>
      </c>
      <c r="AC48">
        <v>10</v>
      </c>
      <c r="AD48">
        <v>3</v>
      </c>
      <c r="AE48">
        <v>76.92</v>
      </c>
      <c r="AF48">
        <v>11</v>
      </c>
      <c r="AG48">
        <v>7</v>
      </c>
      <c r="AH48">
        <v>3</v>
      </c>
      <c r="AI48">
        <v>3</v>
      </c>
    </row>
    <row r="49" spans="1:35" x14ac:dyDescent="0.2">
      <c r="A49" s="102">
        <v>497</v>
      </c>
      <c r="B49">
        <v>4186</v>
      </c>
      <c r="C49" s="106" t="s">
        <v>865</v>
      </c>
      <c r="D49" s="106" t="s">
        <v>3506</v>
      </c>
      <c r="E49">
        <v>4600</v>
      </c>
      <c r="F49">
        <v>4600</v>
      </c>
      <c r="G49">
        <v>200</v>
      </c>
      <c r="H49" s="106" t="s">
        <v>3484</v>
      </c>
      <c r="I49">
        <v>8806</v>
      </c>
      <c r="J49" s="106" t="s">
        <v>3836</v>
      </c>
      <c r="K49" s="106" t="s">
        <v>3503</v>
      </c>
      <c r="L49">
        <v>1351</v>
      </c>
      <c r="M49">
        <v>1355</v>
      </c>
      <c r="N49">
        <v>700</v>
      </c>
      <c r="O49" s="106" t="s">
        <v>3481</v>
      </c>
      <c r="P49">
        <v>0.85835334538858399</v>
      </c>
      <c r="Q49">
        <v>0.88039625928896403</v>
      </c>
      <c r="R49">
        <v>0.33967962986016098</v>
      </c>
      <c r="S49" s="106">
        <v>0.372691079398768</v>
      </c>
      <c r="T49">
        <v>-1.0009332724864399</v>
      </c>
      <c r="U49">
        <v>1.0009332724864399</v>
      </c>
      <c r="V49">
        <v>0.97460989097832895</v>
      </c>
      <c r="W49">
        <v>-3.28</v>
      </c>
      <c r="X49">
        <v>3.1</v>
      </c>
      <c r="Y49">
        <v>401451</v>
      </c>
      <c r="Z49">
        <v>19117</v>
      </c>
      <c r="AA49">
        <v>1.07</v>
      </c>
      <c r="AB49">
        <v>21</v>
      </c>
      <c r="AC49">
        <v>15</v>
      </c>
      <c r="AD49">
        <v>6</v>
      </c>
      <c r="AE49">
        <v>71.430000000000007</v>
      </c>
      <c r="AF49">
        <v>9</v>
      </c>
      <c r="AG49">
        <v>13</v>
      </c>
      <c r="AH49">
        <v>6</v>
      </c>
      <c r="AI49">
        <v>2</v>
      </c>
    </row>
    <row r="50" spans="1:35" x14ac:dyDescent="0.2">
      <c r="A50" s="102">
        <v>681</v>
      </c>
      <c r="B50">
        <v>5110</v>
      </c>
      <c r="C50" s="106" t="s">
        <v>1450</v>
      </c>
      <c r="D50" s="106" t="s">
        <v>3693</v>
      </c>
      <c r="E50">
        <v>1202</v>
      </c>
      <c r="F50">
        <v>1214</v>
      </c>
      <c r="G50">
        <v>900</v>
      </c>
      <c r="H50" s="106" t="s">
        <v>3484</v>
      </c>
      <c r="I50">
        <v>7186</v>
      </c>
      <c r="J50" s="106" t="s">
        <v>724</v>
      </c>
      <c r="K50" s="106" t="s">
        <v>3552</v>
      </c>
      <c r="L50">
        <v>417</v>
      </c>
      <c r="M50">
        <v>422</v>
      </c>
      <c r="N50">
        <v>2600</v>
      </c>
      <c r="O50" s="106" t="s">
        <v>3481</v>
      </c>
      <c r="P50">
        <v>0.89256135083801702</v>
      </c>
      <c r="Q50">
        <v>0.85500997812491997</v>
      </c>
      <c r="R50" s="106">
        <v>6.3573919407144602E-2</v>
      </c>
      <c r="S50">
        <v>0.320479411357599</v>
      </c>
      <c r="T50">
        <v>-1.7372830394860299</v>
      </c>
      <c r="U50">
        <v>1.7372830394860299</v>
      </c>
      <c r="V50">
        <v>1.72521447691416</v>
      </c>
      <c r="W50">
        <v>-7</v>
      </c>
      <c r="X50">
        <v>0.42</v>
      </c>
      <c r="Y50">
        <v>400670</v>
      </c>
      <c r="Z50">
        <v>26711</v>
      </c>
      <c r="AA50">
        <v>1.32</v>
      </c>
      <c r="AB50">
        <v>15</v>
      </c>
      <c r="AC50">
        <v>11</v>
      </c>
      <c r="AD50">
        <v>4</v>
      </c>
      <c r="AE50">
        <v>73.33</v>
      </c>
      <c r="AF50">
        <v>13</v>
      </c>
      <c r="AG50">
        <v>8</v>
      </c>
      <c r="AH50">
        <v>1</v>
      </c>
      <c r="AI50">
        <v>6</v>
      </c>
    </row>
    <row r="51" spans="1:35" x14ac:dyDescent="0.2">
      <c r="A51" s="102">
        <v>192</v>
      </c>
      <c r="B51">
        <v>7729</v>
      </c>
      <c r="C51" s="106" t="s">
        <v>725</v>
      </c>
      <c r="D51" s="106" t="s">
        <v>3490</v>
      </c>
      <c r="E51">
        <v>3875</v>
      </c>
      <c r="F51">
        <v>3940</v>
      </c>
      <c r="G51">
        <v>200</v>
      </c>
      <c r="H51" s="106" t="s">
        <v>3484</v>
      </c>
      <c r="I51">
        <v>8804</v>
      </c>
      <c r="J51" s="106" t="s">
        <v>1155</v>
      </c>
      <c r="K51" s="106" t="s">
        <v>3503</v>
      </c>
      <c r="L51">
        <v>1755</v>
      </c>
      <c r="M51">
        <v>1766</v>
      </c>
      <c r="N51">
        <v>400</v>
      </c>
      <c r="O51" s="106" t="s">
        <v>3481</v>
      </c>
      <c r="P51">
        <v>0.80182246638529797</v>
      </c>
      <c r="Q51">
        <v>0.92314907181193795</v>
      </c>
      <c r="R51" s="15">
        <v>0.21463759288407699</v>
      </c>
      <c r="S51" s="15">
        <v>0.10728751530719099</v>
      </c>
      <c r="T51">
        <v>-1.4598288375902</v>
      </c>
      <c r="U51">
        <v>1.4598288375902</v>
      </c>
      <c r="V51">
        <v>1.8528620830132101</v>
      </c>
      <c r="W51">
        <v>-6.97</v>
      </c>
      <c r="X51">
        <v>10.36</v>
      </c>
      <c r="Y51">
        <v>399968</v>
      </c>
      <c r="Z51">
        <v>23528</v>
      </c>
      <c r="AA51">
        <v>1.1399999999999999</v>
      </c>
      <c r="AB51">
        <v>17</v>
      </c>
      <c r="AC51">
        <v>11</v>
      </c>
      <c r="AD51">
        <v>6</v>
      </c>
      <c r="AE51">
        <v>64.709999999999994</v>
      </c>
      <c r="AF51">
        <v>9</v>
      </c>
      <c r="AG51">
        <v>9</v>
      </c>
      <c r="AH51">
        <v>4</v>
      </c>
      <c r="AI51">
        <v>4</v>
      </c>
    </row>
    <row r="52" spans="1:35" x14ac:dyDescent="0.2">
      <c r="A52" s="102">
        <v>326</v>
      </c>
      <c r="B52">
        <v>3289</v>
      </c>
      <c r="C52" s="106" t="s">
        <v>826</v>
      </c>
      <c r="D52" s="106" t="s">
        <v>3503</v>
      </c>
      <c r="E52">
        <v>767</v>
      </c>
      <c r="F52">
        <v>779</v>
      </c>
      <c r="G52">
        <v>1400</v>
      </c>
      <c r="H52" s="106" t="s">
        <v>3481</v>
      </c>
      <c r="I52">
        <v>9934</v>
      </c>
      <c r="J52" s="106" t="s">
        <v>3837</v>
      </c>
      <c r="K52" s="106" t="s">
        <v>3488</v>
      </c>
      <c r="L52">
        <v>2657</v>
      </c>
      <c r="M52">
        <v>2702</v>
      </c>
      <c r="N52">
        <v>400</v>
      </c>
      <c r="O52" s="106" t="s">
        <v>3484</v>
      </c>
      <c r="P52">
        <v>0.82350728027145403</v>
      </c>
      <c r="Q52">
        <v>0.90113865524907399</v>
      </c>
      <c r="R52">
        <v>5.7416032676770597E-2</v>
      </c>
      <c r="S52" s="106">
        <v>5.5198307517636998E-2</v>
      </c>
      <c r="T52">
        <v>1.03443943896615</v>
      </c>
      <c r="U52">
        <v>1.03443943896615</v>
      </c>
      <c r="V52">
        <v>0.74038283495960999</v>
      </c>
      <c r="W52">
        <v>3.11</v>
      </c>
      <c r="X52">
        <v>0.91</v>
      </c>
      <c r="Y52">
        <v>398781</v>
      </c>
      <c r="Z52">
        <v>22154</v>
      </c>
      <c r="AA52">
        <v>1.1499999999999999</v>
      </c>
      <c r="AB52">
        <v>18</v>
      </c>
      <c r="AC52">
        <v>14</v>
      </c>
      <c r="AD52">
        <v>4</v>
      </c>
      <c r="AE52">
        <v>77.78</v>
      </c>
      <c r="AF52">
        <v>13</v>
      </c>
      <c r="AG52">
        <v>8</v>
      </c>
      <c r="AH52">
        <v>2</v>
      </c>
      <c r="AI52">
        <v>8</v>
      </c>
    </row>
    <row r="53" spans="1:35" x14ac:dyDescent="0.2">
      <c r="A53" s="102">
        <v>402</v>
      </c>
      <c r="B53">
        <v>3076</v>
      </c>
      <c r="C53" s="106" t="s">
        <v>4080</v>
      </c>
      <c r="D53" s="106" t="s">
        <v>3488</v>
      </c>
      <c r="E53">
        <v>1819</v>
      </c>
      <c r="F53">
        <v>1865</v>
      </c>
      <c r="G53">
        <v>500</v>
      </c>
      <c r="H53" s="106" t="s">
        <v>3481</v>
      </c>
      <c r="I53">
        <v>5471</v>
      </c>
      <c r="J53" s="106" t="s">
        <v>3863</v>
      </c>
      <c r="K53" s="106" t="s">
        <v>3550</v>
      </c>
      <c r="L53">
        <v>4165</v>
      </c>
      <c r="M53">
        <v>4280</v>
      </c>
      <c r="N53">
        <v>200</v>
      </c>
      <c r="O53" s="106" t="s">
        <v>3484</v>
      </c>
      <c r="P53">
        <v>0.82256169643989796</v>
      </c>
      <c r="Q53">
        <v>0.89286515423822199</v>
      </c>
      <c r="R53" s="106">
        <v>5.48083601229113E-2</v>
      </c>
      <c r="S53" s="106">
        <v>1.3894087922332101E-2</v>
      </c>
      <c r="T53">
        <v>1.78630436918775</v>
      </c>
      <c r="U53">
        <v>1.78630436918775</v>
      </c>
      <c r="V53">
        <v>1.99129683384269</v>
      </c>
      <c r="W53">
        <v>5.92</v>
      </c>
      <c r="X53">
        <v>8.94</v>
      </c>
      <c r="Y53">
        <v>396071</v>
      </c>
      <c r="Z53">
        <v>30467</v>
      </c>
      <c r="AA53">
        <v>1.47</v>
      </c>
      <c r="AB53">
        <v>13</v>
      </c>
      <c r="AC53">
        <v>8</v>
      </c>
      <c r="AD53">
        <v>5</v>
      </c>
      <c r="AE53">
        <v>61.54</v>
      </c>
      <c r="AF53">
        <v>14</v>
      </c>
      <c r="AG53">
        <v>8</v>
      </c>
      <c r="AH53">
        <v>1</v>
      </c>
      <c r="AI53">
        <v>4</v>
      </c>
    </row>
    <row r="54" spans="1:35" x14ac:dyDescent="0.2">
      <c r="A54" s="102">
        <v>660</v>
      </c>
      <c r="B54">
        <v>1803</v>
      </c>
      <c r="C54" s="106" t="s">
        <v>3492</v>
      </c>
      <c r="D54" s="106" t="s">
        <v>3491</v>
      </c>
      <c r="E54">
        <v>1104</v>
      </c>
      <c r="F54">
        <v>1118</v>
      </c>
      <c r="G54">
        <v>900</v>
      </c>
      <c r="H54" s="106" t="s">
        <v>3484</v>
      </c>
      <c r="I54">
        <v>6465</v>
      </c>
      <c r="J54" s="106" t="s">
        <v>562</v>
      </c>
      <c r="K54" s="106" t="s">
        <v>3494</v>
      </c>
      <c r="L54">
        <v>10140</v>
      </c>
      <c r="M54">
        <v>10250</v>
      </c>
      <c r="N54">
        <v>100</v>
      </c>
      <c r="O54" s="106" t="s">
        <v>3481</v>
      </c>
      <c r="P54">
        <v>0.82614108035808398</v>
      </c>
      <c r="Q54">
        <v>0.85759909303503901</v>
      </c>
      <c r="R54" s="106">
        <v>5.6925968207548099E-3</v>
      </c>
      <c r="S54" s="15">
        <v>0.28468804918019103</v>
      </c>
      <c r="T54">
        <v>-1.5807422826188999</v>
      </c>
      <c r="U54">
        <v>1.5807422826188999</v>
      </c>
      <c r="V54">
        <v>1.45906789145993</v>
      </c>
      <c r="W54">
        <v>-3.06</v>
      </c>
      <c r="X54">
        <v>1.83</v>
      </c>
      <c r="Y54">
        <v>393928</v>
      </c>
      <c r="Z54">
        <v>21885</v>
      </c>
      <c r="AA54">
        <v>1.21</v>
      </c>
      <c r="AB54">
        <v>18</v>
      </c>
      <c r="AC54">
        <v>13</v>
      </c>
      <c r="AD54">
        <v>5</v>
      </c>
      <c r="AE54">
        <v>72.22</v>
      </c>
      <c r="AF54">
        <v>10</v>
      </c>
      <c r="AG54">
        <v>10</v>
      </c>
      <c r="AH54">
        <v>3</v>
      </c>
      <c r="AI54">
        <v>5</v>
      </c>
    </row>
    <row r="55" spans="1:35" x14ac:dyDescent="0.2">
      <c r="A55" s="102">
        <v>31</v>
      </c>
      <c r="B55">
        <v>4506</v>
      </c>
      <c r="C55" s="106" t="s">
        <v>3838</v>
      </c>
      <c r="D55" s="106" t="s">
        <v>3504</v>
      </c>
      <c r="E55">
        <v>1800</v>
      </c>
      <c r="F55">
        <v>1804</v>
      </c>
      <c r="G55">
        <v>400</v>
      </c>
      <c r="H55" s="106" t="s">
        <v>3484</v>
      </c>
      <c r="I55">
        <v>4581</v>
      </c>
      <c r="J55" s="106" t="s">
        <v>3839</v>
      </c>
      <c r="K55" s="106" t="s">
        <v>3504</v>
      </c>
      <c r="L55">
        <v>7810</v>
      </c>
      <c r="M55">
        <v>7890</v>
      </c>
      <c r="N55">
        <v>100</v>
      </c>
      <c r="O55" s="106" t="s">
        <v>3481</v>
      </c>
      <c r="P55">
        <v>0.84451871210560403</v>
      </c>
      <c r="Q55">
        <v>0.95628042534934199</v>
      </c>
      <c r="R55" s="15">
        <v>3.44683047400993E-2</v>
      </c>
      <c r="S55" s="15">
        <v>0.359108706390111</v>
      </c>
      <c r="T55">
        <v>-1.7591919221247101</v>
      </c>
      <c r="U55">
        <v>1.7591919221247101</v>
      </c>
      <c r="V55">
        <v>1.3943984121445201</v>
      </c>
      <c r="W55">
        <v>-10.15</v>
      </c>
      <c r="X55">
        <v>8.5399999999999991</v>
      </c>
      <c r="Y55">
        <v>393809</v>
      </c>
      <c r="Z55">
        <v>32817</v>
      </c>
      <c r="AA55">
        <v>1.81</v>
      </c>
      <c r="AB55">
        <v>12</v>
      </c>
      <c r="AC55">
        <v>10</v>
      </c>
      <c r="AD55">
        <v>2</v>
      </c>
      <c r="AE55">
        <v>83.33</v>
      </c>
      <c r="AF55">
        <v>13</v>
      </c>
      <c r="AG55">
        <v>6</v>
      </c>
      <c r="AH55">
        <v>1</v>
      </c>
      <c r="AI55">
        <v>5</v>
      </c>
    </row>
    <row r="56" spans="1:35" x14ac:dyDescent="0.2">
      <c r="A56" s="102">
        <v>488</v>
      </c>
      <c r="B56">
        <v>2331</v>
      </c>
      <c r="C56" s="106" t="s">
        <v>3755</v>
      </c>
      <c r="D56" s="106" t="s">
        <v>3496</v>
      </c>
      <c r="E56">
        <v>5780</v>
      </c>
      <c r="F56">
        <v>5820</v>
      </c>
      <c r="G56">
        <v>100</v>
      </c>
      <c r="H56" s="106" t="s">
        <v>3484</v>
      </c>
      <c r="I56">
        <v>9468</v>
      </c>
      <c r="J56" s="106" t="s">
        <v>3482</v>
      </c>
      <c r="K56" s="106" t="s">
        <v>3483</v>
      </c>
      <c r="L56">
        <v>1820</v>
      </c>
      <c r="M56">
        <v>1841</v>
      </c>
      <c r="N56">
        <v>300</v>
      </c>
      <c r="O56" s="106" t="s">
        <v>3481</v>
      </c>
      <c r="P56">
        <v>0.83471804025483898</v>
      </c>
      <c r="Q56">
        <v>0.88106619123915697</v>
      </c>
      <c r="R56" s="106">
        <v>5.7920503395207601E-2</v>
      </c>
      <c r="S56">
        <v>0.189418113014685</v>
      </c>
      <c r="T56">
        <v>-0.38337778670520301</v>
      </c>
      <c r="U56">
        <v>0.38337778670520301</v>
      </c>
      <c r="V56">
        <v>0.370010601882103</v>
      </c>
      <c r="W56">
        <v>-4.26</v>
      </c>
      <c r="X56">
        <v>5.0999999999999996</v>
      </c>
      <c r="Y56">
        <v>391249</v>
      </c>
      <c r="Z56">
        <v>23015</v>
      </c>
      <c r="AA56">
        <v>1.1399999999999999</v>
      </c>
      <c r="AB56">
        <v>17</v>
      </c>
      <c r="AC56">
        <v>11</v>
      </c>
      <c r="AD56">
        <v>6</v>
      </c>
      <c r="AE56">
        <v>64.709999999999994</v>
      </c>
      <c r="AF56">
        <v>13</v>
      </c>
      <c r="AG56">
        <v>9</v>
      </c>
      <c r="AH56">
        <v>3</v>
      </c>
      <c r="AI56">
        <v>5</v>
      </c>
    </row>
    <row r="57" spans="1:35" x14ac:dyDescent="0.2">
      <c r="A57" s="102">
        <v>746</v>
      </c>
      <c r="B57">
        <v>4151</v>
      </c>
      <c r="C57" s="106" t="s">
        <v>3317</v>
      </c>
      <c r="D57" s="106" t="s">
        <v>3504</v>
      </c>
      <c r="E57">
        <v>2606</v>
      </c>
      <c r="F57">
        <v>2649</v>
      </c>
      <c r="G57">
        <v>400</v>
      </c>
      <c r="H57" s="106" t="s">
        <v>3481</v>
      </c>
      <c r="I57">
        <v>8697</v>
      </c>
      <c r="J57" s="106" t="s">
        <v>1148</v>
      </c>
      <c r="K57" s="106" t="s">
        <v>3487</v>
      </c>
      <c r="L57">
        <v>1946</v>
      </c>
      <c r="M57">
        <v>1997</v>
      </c>
      <c r="N57">
        <v>500</v>
      </c>
      <c r="O57" s="106" t="s">
        <v>3484</v>
      </c>
      <c r="P57">
        <v>0.87322165804871699</v>
      </c>
      <c r="Q57">
        <v>0.84492640356909599</v>
      </c>
      <c r="R57">
        <v>0.27362416356705099</v>
      </c>
      <c r="S57" s="106">
        <v>6.82542927497225E-2</v>
      </c>
      <c r="T57">
        <v>1.1259429280939699</v>
      </c>
      <c r="U57">
        <v>1.1259429280939699</v>
      </c>
      <c r="V57">
        <v>1.43896009354495</v>
      </c>
      <c r="W57">
        <v>7.36</v>
      </c>
      <c r="X57">
        <v>5.77</v>
      </c>
      <c r="Y57">
        <v>388299</v>
      </c>
      <c r="Z57">
        <v>22841</v>
      </c>
      <c r="AA57">
        <v>1.18</v>
      </c>
      <c r="AB57">
        <v>17</v>
      </c>
      <c r="AC57">
        <v>12</v>
      </c>
      <c r="AD57">
        <v>5</v>
      </c>
      <c r="AE57">
        <v>70.59</v>
      </c>
      <c r="AF57">
        <v>11</v>
      </c>
      <c r="AG57">
        <v>9</v>
      </c>
      <c r="AH57">
        <v>3</v>
      </c>
      <c r="AI57">
        <v>5</v>
      </c>
    </row>
    <row r="58" spans="1:35" x14ac:dyDescent="0.2">
      <c r="A58" s="102">
        <v>51</v>
      </c>
      <c r="B58">
        <v>1973</v>
      </c>
      <c r="C58" s="106" t="s">
        <v>3489</v>
      </c>
      <c r="D58" s="106" t="s">
        <v>3483</v>
      </c>
      <c r="E58">
        <v>4105</v>
      </c>
      <c r="F58">
        <v>4195</v>
      </c>
      <c r="G58">
        <v>200</v>
      </c>
      <c r="H58" s="106" t="s">
        <v>3481</v>
      </c>
      <c r="I58">
        <v>6967</v>
      </c>
      <c r="J58" s="106" t="s">
        <v>1004</v>
      </c>
      <c r="K58" s="106" t="s">
        <v>3486</v>
      </c>
      <c r="L58">
        <v>1276</v>
      </c>
      <c r="M58">
        <v>1293</v>
      </c>
      <c r="N58">
        <v>600</v>
      </c>
      <c r="O58" s="106" t="s">
        <v>3484</v>
      </c>
      <c r="P58">
        <v>0.87734049570094097</v>
      </c>
      <c r="Q58">
        <v>0.95063801175318696</v>
      </c>
      <c r="R58" s="106">
        <v>0.30238691670901702</v>
      </c>
      <c r="S58" s="106">
        <v>3.13450048623925E-3</v>
      </c>
      <c r="T58">
        <v>1.37839457429955</v>
      </c>
      <c r="U58">
        <v>1.37839457429955</v>
      </c>
      <c r="V58">
        <v>1.3907791798173801</v>
      </c>
      <c r="W58">
        <v>5.96</v>
      </c>
      <c r="X58">
        <v>7.53</v>
      </c>
      <c r="Y58">
        <v>383399</v>
      </c>
      <c r="Z58">
        <v>15975</v>
      </c>
      <c r="AA58">
        <v>0.76</v>
      </c>
      <c r="AB58">
        <v>24</v>
      </c>
      <c r="AC58">
        <v>16</v>
      </c>
      <c r="AD58">
        <v>8</v>
      </c>
      <c r="AE58">
        <v>66.67</v>
      </c>
      <c r="AF58">
        <v>11</v>
      </c>
      <c r="AG58">
        <v>12</v>
      </c>
      <c r="AH58">
        <v>6</v>
      </c>
      <c r="AI58">
        <v>6</v>
      </c>
    </row>
    <row r="59" spans="1:35" x14ac:dyDescent="0.2">
      <c r="A59" s="102">
        <v>152</v>
      </c>
      <c r="B59">
        <v>6755</v>
      </c>
      <c r="C59" s="106" t="s">
        <v>709</v>
      </c>
      <c r="D59" s="106" t="s">
        <v>3486</v>
      </c>
      <c r="E59">
        <v>2401</v>
      </c>
      <c r="F59">
        <v>2515</v>
      </c>
      <c r="G59">
        <v>400</v>
      </c>
      <c r="H59" s="106" t="s">
        <v>3481</v>
      </c>
      <c r="I59">
        <v>9468</v>
      </c>
      <c r="J59" s="106" t="s">
        <v>3482</v>
      </c>
      <c r="K59" s="106" t="s">
        <v>3483</v>
      </c>
      <c r="L59">
        <v>1820</v>
      </c>
      <c r="M59">
        <v>1841</v>
      </c>
      <c r="N59">
        <v>500</v>
      </c>
      <c r="O59" s="106" t="s">
        <v>3484</v>
      </c>
      <c r="P59">
        <v>0.92052878401174199</v>
      </c>
      <c r="Q59">
        <v>0.92746587874272601</v>
      </c>
      <c r="R59">
        <v>0.383277291187612</v>
      </c>
      <c r="S59" s="106">
        <v>3.9897439977074498E-2</v>
      </c>
      <c r="T59">
        <v>2.2530000534253198</v>
      </c>
      <c r="U59">
        <v>2.2530000534253198</v>
      </c>
      <c r="V59">
        <v>1.9853845395138401</v>
      </c>
      <c r="W59">
        <v>8.59</v>
      </c>
      <c r="X59">
        <v>8.5</v>
      </c>
      <c r="Y59">
        <v>381459</v>
      </c>
      <c r="Z59">
        <v>25431</v>
      </c>
      <c r="AA59">
        <v>1.23</v>
      </c>
      <c r="AB59">
        <v>15</v>
      </c>
      <c r="AC59">
        <v>11</v>
      </c>
      <c r="AD59">
        <v>4</v>
      </c>
      <c r="AE59">
        <v>73.33</v>
      </c>
      <c r="AF59">
        <v>8</v>
      </c>
      <c r="AG59">
        <v>11</v>
      </c>
      <c r="AH59">
        <v>3</v>
      </c>
      <c r="AI59">
        <v>1</v>
      </c>
    </row>
    <row r="60" spans="1:35" x14ac:dyDescent="0.2">
      <c r="A60" s="102">
        <v>529</v>
      </c>
      <c r="B60">
        <v>3231</v>
      </c>
      <c r="C60" s="106" t="s">
        <v>569</v>
      </c>
      <c r="D60" s="106" t="s">
        <v>3503</v>
      </c>
      <c r="E60">
        <v>2629</v>
      </c>
      <c r="F60">
        <v>2671</v>
      </c>
      <c r="G60">
        <v>300</v>
      </c>
      <c r="H60" s="106" t="s">
        <v>3484</v>
      </c>
      <c r="I60">
        <v>6098</v>
      </c>
      <c r="J60" s="106" t="s">
        <v>240</v>
      </c>
      <c r="K60" s="106" t="s">
        <v>3496</v>
      </c>
      <c r="L60">
        <v>4307</v>
      </c>
      <c r="M60">
        <v>4360</v>
      </c>
      <c r="N60">
        <v>200</v>
      </c>
      <c r="O60" s="106" t="s">
        <v>3481</v>
      </c>
      <c r="P60">
        <v>0.81199953670650304</v>
      </c>
      <c r="Q60">
        <v>0.87677557454252097</v>
      </c>
      <c r="R60" s="106">
        <v>0.128217723452073</v>
      </c>
      <c r="S60" s="106">
        <v>5.2565748179490099E-2</v>
      </c>
      <c r="T60">
        <v>-1.7601160108404601</v>
      </c>
      <c r="U60">
        <v>1.7601160108404601</v>
      </c>
      <c r="V60">
        <v>2.0379902043260301</v>
      </c>
      <c r="W60">
        <v>-8.4600000000000009</v>
      </c>
      <c r="X60">
        <v>8.11</v>
      </c>
      <c r="Y60">
        <v>380061</v>
      </c>
      <c r="Z60">
        <v>19003</v>
      </c>
      <c r="AA60">
        <v>0.84</v>
      </c>
      <c r="AB60">
        <v>20</v>
      </c>
      <c r="AC60">
        <v>11</v>
      </c>
      <c r="AD60">
        <v>9</v>
      </c>
      <c r="AE60">
        <v>55</v>
      </c>
      <c r="AF60">
        <v>11</v>
      </c>
      <c r="AG60">
        <v>10</v>
      </c>
      <c r="AH60">
        <v>5</v>
      </c>
      <c r="AI60">
        <v>5</v>
      </c>
    </row>
    <row r="61" spans="1:35" x14ac:dyDescent="0.2">
      <c r="A61" s="102">
        <v>975</v>
      </c>
      <c r="B61">
        <v>3116</v>
      </c>
      <c r="C61" s="106" t="s">
        <v>3828</v>
      </c>
      <c r="D61" s="106" t="s">
        <v>3499</v>
      </c>
      <c r="E61">
        <v>1630</v>
      </c>
      <c r="F61">
        <v>1645</v>
      </c>
      <c r="G61">
        <v>600</v>
      </c>
      <c r="H61" s="106" t="s">
        <v>3481</v>
      </c>
      <c r="I61">
        <v>8385</v>
      </c>
      <c r="J61" s="106" t="s">
        <v>1132</v>
      </c>
      <c r="K61" s="106" t="s">
        <v>3552</v>
      </c>
      <c r="L61">
        <v>563</v>
      </c>
      <c r="M61">
        <v>574</v>
      </c>
      <c r="N61">
        <v>1700</v>
      </c>
      <c r="O61" s="106" t="s">
        <v>3484</v>
      </c>
      <c r="P61">
        <v>0.85336056652347103</v>
      </c>
      <c r="Q61">
        <v>0.80976568512368297</v>
      </c>
      <c r="R61" s="106">
        <v>9.8806405230675201E-2</v>
      </c>
      <c r="S61" s="106">
        <v>0.35938992245545798</v>
      </c>
      <c r="T61">
        <v>0.25470098234170901</v>
      </c>
      <c r="U61">
        <v>0.25470098234170901</v>
      </c>
      <c r="V61">
        <v>0.73494149639449602</v>
      </c>
      <c r="W61">
        <v>0.76</v>
      </c>
      <c r="X61">
        <v>1.1299999999999999</v>
      </c>
      <c r="Y61">
        <v>378455</v>
      </c>
      <c r="Z61">
        <v>25230</v>
      </c>
      <c r="AA61">
        <v>1.25</v>
      </c>
      <c r="AB61">
        <v>15</v>
      </c>
      <c r="AC61">
        <v>10</v>
      </c>
      <c r="AD61">
        <v>5</v>
      </c>
      <c r="AE61">
        <v>66.67</v>
      </c>
      <c r="AF61">
        <v>11</v>
      </c>
      <c r="AG61">
        <v>10</v>
      </c>
      <c r="AH61">
        <v>3</v>
      </c>
      <c r="AI61">
        <v>2</v>
      </c>
    </row>
    <row r="62" spans="1:35" x14ac:dyDescent="0.2">
      <c r="A62" s="102">
        <v>106</v>
      </c>
      <c r="B62">
        <v>7202</v>
      </c>
      <c r="C62" s="106" t="s">
        <v>1013</v>
      </c>
      <c r="D62" s="106" t="s">
        <v>3499</v>
      </c>
      <c r="E62">
        <v>1061.5</v>
      </c>
      <c r="F62">
        <v>1073</v>
      </c>
      <c r="G62">
        <v>1000</v>
      </c>
      <c r="H62" s="106" t="s">
        <v>3481</v>
      </c>
      <c r="I62">
        <v>8242</v>
      </c>
      <c r="J62" s="106" t="s">
        <v>1101</v>
      </c>
      <c r="K62" s="106" t="s">
        <v>3507</v>
      </c>
      <c r="L62">
        <v>995</v>
      </c>
      <c r="M62">
        <v>1016</v>
      </c>
      <c r="N62">
        <v>1100</v>
      </c>
      <c r="O62" s="106" t="s">
        <v>3484</v>
      </c>
      <c r="P62">
        <v>0.92985595719661696</v>
      </c>
      <c r="Q62">
        <v>0.93494510992679802</v>
      </c>
      <c r="R62" s="106">
        <v>2.2739878587376399E-2</v>
      </c>
      <c r="S62">
        <v>4.0786406517878203E-2</v>
      </c>
      <c r="T62">
        <v>0.59628907665830599</v>
      </c>
      <c r="U62">
        <v>0.59628907665830599</v>
      </c>
      <c r="V62">
        <v>1.5829001489932799</v>
      </c>
      <c r="W62">
        <v>1.45</v>
      </c>
      <c r="X62">
        <v>4.16</v>
      </c>
      <c r="Y62">
        <v>378108</v>
      </c>
      <c r="Z62">
        <v>22242</v>
      </c>
      <c r="AA62">
        <v>1.05</v>
      </c>
      <c r="AB62">
        <v>17</v>
      </c>
      <c r="AC62">
        <v>11</v>
      </c>
      <c r="AD62">
        <v>6</v>
      </c>
      <c r="AE62">
        <v>64.709999999999994</v>
      </c>
      <c r="AF62">
        <v>12</v>
      </c>
      <c r="AG62">
        <v>9</v>
      </c>
      <c r="AH62">
        <v>2</v>
      </c>
      <c r="AI62">
        <v>6</v>
      </c>
    </row>
    <row r="63" spans="1:35" x14ac:dyDescent="0.2">
      <c r="A63" s="102">
        <v>20</v>
      </c>
      <c r="B63">
        <v>2379</v>
      </c>
      <c r="C63" s="106" t="s">
        <v>609</v>
      </c>
      <c r="D63" s="106" t="s">
        <v>3496</v>
      </c>
      <c r="E63">
        <v>3420</v>
      </c>
      <c r="F63">
        <v>3440</v>
      </c>
      <c r="G63">
        <v>300</v>
      </c>
      <c r="H63" s="106" t="s">
        <v>3484</v>
      </c>
      <c r="I63">
        <v>6920</v>
      </c>
      <c r="J63" s="106" t="s">
        <v>3485</v>
      </c>
      <c r="K63" s="106" t="s">
        <v>3486</v>
      </c>
      <c r="L63">
        <v>5640</v>
      </c>
      <c r="M63">
        <v>5410</v>
      </c>
      <c r="N63">
        <v>200</v>
      </c>
      <c r="O63" s="106" t="s">
        <v>3481</v>
      </c>
      <c r="P63">
        <v>0.856515155054417</v>
      </c>
      <c r="Q63">
        <v>0.96032343253403696</v>
      </c>
      <c r="R63" s="106">
        <v>0.26647229404301498</v>
      </c>
      <c r="S63">
        <v>0.187421808601624</v>
      </c>
      <c r="T63">
        <v>-0.41965859618176199</v>
      </c>
      <c r="U63">
        <v>0.41965859618176199</v>
      </c>
      <c r="V63">
        <v>0.54321777908508295</v>
      </c>
      <c r="W63">
        <v>-4.1399999999999997</v>
      </c>
      <c r="X63">
        <v>4.62</v>
      </c>
      <c r="Y63">
        <v>377256</v>
      </c>
      <c r="Z63">
        <v>22192</v>
      </c>
      <c r="AA63">
        <v>1.27</v>
      </c>
      <c r="AB63">
        <v>17</v>
      </c>
      <c r="AC63">
        <v>11</v>
      </c>
      <c r="AD63">
        <v>6</v>
      </c>
      <c r="AE63">
        <v>64.709999999999994</v>
      </c>
      <c r="AF63">
        <v>8</v>
      </c>
      <c r="AG63">
        <v>10</v>
      </c>
      <c r="AH63">
        <v>5</v>
      </c>
      <c r="AI63">
        <v>2</v>
      </c>
    </row>
    <row r="64" spans="1:35" x14ac:dyDescent="0.2">
      <c r="A64" s="102">
        <v>374</v>
      </c>
      <c r="B64">
        <v>4004</v>
      </c>
      <c r="C64" s="106" t="s">
        <v>3833</v>
      </c>
      <c r="D64" s="106" t="s">
        <v>3506</v>
      </c>
      <c r="E64">
        <v>2638</v>
      </c>
      <c r="F64">
        <v>2656</v>
      </c>
      <c r="G64">
        <v>400</v>
      </c>
      <c r="H64" s="106" t="s">
        <v>3481</v>
      </c>
      <c r="I64">
        <v>9474</v>
      </c>
      <c r="J64" s="106" t="s">
        <v>3856</v>
      </c>
      <c r="K64" s="106" t="s">
        <v>3483</v>
      </c>
      <c r="L64">
        <v>1456</v>
      </c>
      <c r="M64">
        <v>1518</v>
      </c>
      <c r="N64">
        <v>700</v>
      </c>
      <c r="O64" s="106" t="s">
        <v>3484</v>
      </c>
      <c r="P64">
        <v>0.86028891684212005</v>
      </c>
      <c r="Q64">
        <v>0.89539833741359198</v>
      </c>
      <c r="R64" s="106">
        <v>0.17977245412773299</v>
      </c>
      <c r="S64" s="106">
        <v>0.17246069136832001</v>
      </c>
      <c r="T64">
        <v>2.3766379247221399</v>
      </c>
      <c r="U64">
        <v>2.3766379247221399</v>
      </c>
      <c r="V64">
        <v>3.31071872859465</v>
      </c>
      <c r="W64">
        <v>8.3699999999999992</v>
      </c>
      <c r="X64">
        <v>0.02</v>
      </c>
      <c r="Y64">
        <v>376293</v>
      </c>
      <c r="Z64">
        <v>19805</v>
      </c>
      <c r="AA64">
        <v>1.05</v>
      </c>
      <c r="AB64">
        <v>19</v>
      </c>
      <c r="AC64">
        <v>13</v>
      </c>
      <c r="AD64">
        <v>6</v>
      </c>
      <c r="AE64">
        <v>68.42</v>
      </c>
      <c r="AF64">
        <v>9</v>
      </c>
      <c r="AG64">
        <v>11</v>
      </c>
      <c r="AH64">
        <v>6</v>
      </c>
      <c r="AI64">
        <v>2</v>
      </c>
    </row>
    <row r="65" spans="1:35" x14ac:dyDescent="0.2">
      <c r="A65" s="102">
        <v>724</v>
      </c>
      <c r="B65">
        <v>3563</v>
      </c>
      <c r="C65" s="106" t="s">
        <v>3843</v>
      </c>
      <c r="D65" s="106" t="s">
        <v>3507</v>
      </c>
      <c r="E65">
        <v>9440</v>
      </c>
      <c r="F65">
        <v>9510</v>
      </c>
      <c r="G65">
        <v>100</v>
      </c>
      <c r="H65" s="106" t="s">
        <v>3484</v>
      </c>
      <c r="I65">
        <v>4151</v>
      </c>
      <c r="J65" s="106" t="s">
        <v>3317</v>
      </c>
      <c r="K65" s="106" t="s">
        <v>3504</v>
      </c>
      <c r="L65">
        <v>2606</v>
      </c>
      <c r="M65">
        <v>2649</v>
      </c>
      <c r="N65">
        <v>400</v>
      </c>
      <c r="O65" s="106" t="s">
        <v>3481</v>
      </c>
      <c r="P65">
        <v>0.90464307175845904</v>
      </c>
      <c r="Q65">
        <v>0.84869873583877298</v>
      </c>
      <c r="R65" s="106">
        <v>0.519401657915879</v>
      </c>
      <c r="S65">
        <v>0.23923505180257201</v>
      </c>
      <c r="T65">
        <v>-1.0238435720061001</v>
      </c>
      <c r="U65">
        <v>1.0238435720061001</v>
      </c>
      <c r="V65">
        <v>1.1036749198096001</v>
      </c>
      <c r="W65">
        <v>-4.0199999999999996</v>
      </c>
      <c r="X65">
        <v>11.42</v>
      </c>
      <c r="Y65">
        <v>373904</v>
      </c>
      <c r="Z65">
        <v>18695</v>
      </c>
      <c r="AA65">
        <v>0.98</v>
      </c>
      <c r="AB65">
        <v>20</v>
      </c>
      <c r="AC65">
        <v>14</v>
      </c>
      <c r="AD65">
        <v>6</v>
      </c>
      <c r="AE65">
        <v>70</v>
      </c>
      <c r="AF65">
        <v>11</v>
      </c>
      <c r="AG65">
        <v>12</v>
      </c>
      <c r="AH65">
        <v>3</v>
      </c>
      <c r="AI65">
        <v>5</v>
      </c>
    </row>
    <row r="66" spans="1:35" x14ac:dyDescent="0.2">
      <c r="A66" s="102">
        <v>309</v>
      </c>
      <c r="B66">
        <v>7278</v>
      </c>
      <c r="C66" s="106" t="s">
        <v>46</v>
      </c>
      <c r="D66" s="106" t="s">
        <v>3499</v>
      </c>
      <c r="E66">
        <v>2304</v>
      </c>
      <c r="F66">
        <v>2341</v>
      </c>
      <c r="G66">
        <v>400</v>
      </c>
      <c r="H66" s="106" t="s">
        <v>3481</v>
      </c>
      <c r="I66">
        <v>7762</v>
      </c>
      <c r="J66" s="106" t="s">
        <v>3850</v>
      </c>
      <c r="K66" s="106" t="s">
        <v>3490</v>
      </c>
      <c r="L66">
        <v>520</v>
      </c>
      <c r="M66">
        <v>528</v>
      </c>
      <c r="N66">
        <v>1800</v>
      </c>
      <c r="O66" s="106" t="s">
        <v>3484</v>
      </c>
      <c r="P66">
        <v>0.88904039401262802</v>
      </c>
      <c r="Q66">
        <v>0.904186606761892</v>
      </c>
      <c r="R66">
        <v>5.7280922030994302E-2</v>
      </c>
      <c r="S66">
        <v>3.1872340702836198E-2</v>
      </c>
      <c r="T66">
        <v>3.09760558675154</v>
      </c>
      <c r="U66">
        <v>3.09760558675154</v>
      </c>
      <c r="V66">
        <v>2.9843673050352901</v>
      </c>
      <c r="W66">
        <v>7.34</v>
      </c>
      <c r="X66">
        <v>1.5</v>
      </c>
      <c r="Y66">
        <v>373438</v>
      </c>
      <c r="Z66">
        <v>23340</v>
      </c>
      <c r="AA66">
        <v>1.28</v>
      </c>
      <c r="AB66">
        <v>16</v>
      </c>
      <c r="AC66">
        <v>10</v>
      </c>
      <c r="AD66">
        <v>6</v>
      </c>
      <c r="AE66">
        <v>62.5</v>
      </c>
      <c r="AF66">
        <v>13</v>
      </c>
      <c r="AG66">
        <v>7</v>
      </c>
      <c r="AH66">
        <v>0</v>
      </c>
      <c r="AI66">
        <v>9</v>
      </c>
    </row>
    <row r="67" spans="1:35" x14ac:dyDescent="0.2">
      <c r="A67" s="102">
        <v>619</v>
      </c>
      <c r="B67">
        <v>4183</v>
      </c>
      <c r="C67" s="106" t="s">
        <v>3834</v>
      </c>
      <c r="D67" s="106" t="s">
        <v>3506</v>
      </c>
      <c r="E67">
        <v>2411</v>
      </c>
      <c r="F67">
        <v>2450</v>
      </c>
      <c r="G67">
        <v>400</v>
      </c>
      <c r="H67" s="106" t="s">
        <v>3484</v>
      </c>
      <c r="I67">
        <v>9072</v>
      </c>
      <c r="J67" s="106" t="s">
        <v>3684</v>
      </c>
      <c r="K67" s="106" t="s">
        <v>3685</v>
      </c>
      <c r="L67">
        <v>2528</v>
      </c>
      <c r="M67">
        <v>2561</v>
      </c>
      <c r="N67">
        <v>400</v>
      </c>
      <c r="O67" s="106" t="s">
        <v>3481</v>
      </c>
      <c r="P67">
        <v>0.86566800760052298</v>
      </c>
      <c r="Q67">
        <v>0.86381881140514405</v>
      </c>
      <c r="R67" s="106">
        <v>5.3686698573491398E-2</v>
      </c>
      <c r="S67">
        <v>2.0544875306231E-2</v>
      </c>
      <c r="T67">
        <v>-1.2341060366650001</v>
      </c>
      <c r="U67">
        <v>1.2341060366650001</v>
      </c>
      <c r="V67">
        <v>1.5141857838769801</v>
      </c>
      <c r="W67">
        <v>-2.4300000000000002</v>
      </c>
      <c r="X67">
        <v>4.33</v>
      </c>
      <c r="Y67">
        <v>373141</v>
      </c>
      <c r="Z67">
        <v>31095</v>
      </c>
      <c r="AA67">
        <v>1.74</v>
      </c>
      <c r="AB67">
        <v>12</v>
      </c>
      <c r="AC67">
        <v>9</v>
      </c>
      <c r="AD67">
        <v>3</v>
      </c>
      <c r="AE67">
        <v>75</v>
      </c>
      <c r="AF67">
        <v>13</v>
      </c>
      <c r="AG67">
        <v>7</v>
      </c>
      <c r="AH67">
        <v>1</v>
      </c>
      <c r="AI67">
        <v>4</v>
      </c>
    </row>
    <row r="68" spans="1:35" x14ac:dyDescent="0.2">
      <c r="A68" s="102">
        <v>685</v>
      </c>
      <c r="B68">
        <v>2371</v>
      </c>
      <c r="C68" s="106" t="s">
        <v>777</v>
      </c>
      <c r="D68" s="106" t="s">
        <v>3496</v>
      </c>
      <c r="E68">
        <v>2823</v>
      </c>
      <c r="F68">
        <v>2929</v>
      </c>
      <c r="G68">
        <v>400</v>
      </c>
      <c r="H68" s="106" t="s">
        <v>3484</v>
      </c>
      <c r="I68">
        <v>6951</v>
      </c>
      <c r="J68" s="106" t="s">
        <v>229</v>
      </c>
      <c r="K68" s="106" t="s">
        <v>3486</v>
      </c>
      <c r="L68">
        <v>3585</v>
      </c>
      <c r="M68">
        <v>3580</v>
      </c>
      <c r="N68">
        <v>300</v>
      </c>
      <c r="O68" s="106" t="s">
        <v>3481</v>
      </c>
      <c r="P68">
        <v>0.84194458685603901</v>
      </c>
      <c r="Q68">
        <v>0.85433269746764895</v>
      </c>
      <c r="R68">
        <v>0.157541165447632</v>
      </c>
      <c r="S68" s="15">
        <v>0.27085845383818802</v>
      </c>
      <c r="T68">
        <v>-0.94594786398189301</v>
      </c>
      <c r="U68">
        <v>0.94594786398189301</v>
      </c>
      <c r="V68">
        <v>1.6919218238506299</v>
      </c>
      <c r="W68">
        <v>-4.0599999999999996</v>
      </c>
      <c r="X68">
        <v>9.09</v>
      </c>
      <c r="Y68">
        <v>371439</v>
      </c>
      <c r="Z68">
        <v>19549</v>
      </c>
      <c r="AA68">
        <v>1</v>
      </c>
      <c r="AB68">
        <v>19</v>
      </c>
      <c r="AC68">
        <v>13</v>
      </c>
      <c r="AD68">
        <v>6</v>
      </c>
      <c r="AE68">
        <v>68.42</v>
      </c>
      <c r="AF68">
        <v>9</v>
      </c>
      <c r="AG68">
        <v>11</v>
      </c>
      <c r="AH68">
        <v>4</v>
      </c>
      <c r="AI68">
        <v>4</v>
      </c>
    </row>
    <row r="69" spans="1:35" x14ac:dyDescent="0.2">
      <c r="A69" s="102">
        <v>186</v>
      </c>
      <c r="B69">
        <v>7267</v>
      </c>
      <c r="C69" s="106" t="s">
        <v>61</v>
      </c>
      <c r="D69" s="106" t="s">
        <v>3499</v>
      </c>
      <c r="E69">
        <v>2770</v>
      </c>
      <c r="F69">
        <v>2809</v>
      </c>
      <c r="G69">
        <v>300</v>
      </c>
      <c r="H69" s="106" t="s">
        <v>3484</v>
      </c>
      <c r="I69">
        <v>8385</v>
      </c>
      <c r="J69" s="106" t="s">
        <v>1132</v>
      </c>
      <c r="K69" s="106" t="s">
        <v>3552</v>
      </c>
      <c r="L69">
        <v>563</v>
      </c>
      <c r="M69">
        <v>574</v>
      </c>
      <c r="N69">
        <v>1500</v>
      </c>
      <c r="O69" s="106" t="s">
        <v>3481</v>
      </c>
      <c r="P69">
        <v>0.87039764346711301</v>
      </c>
      <c r="Q69">
        <v>0.92349434810411402</v>
      </c>
      <c r="R69" s="106">
        <v>4.25053834180351E-2</v>
      </c>
      <c r="S69" s="106">
        <v>1.10920057419466E-2</v>
      </c>
      <c r="T69">
        <v>-2.91746669443401</v>
      </c>
      <c r="U69">
        <v>2.91746669443401</v>
      </c>
      <c r="V69">
        <v>1.93739190673281</v>
      </c>
      <c r="W69">
        <v>-4.75</v>
      </c>
      <c r="X69">
        <v>2.17</v>
      </c>
      <c r="Y69">
        <v>371039</v>
      </c>
      <c r="Z69">
        <v>23190</v>
      </c>
      <c r="AA69">
        <v>1.1599999999999999</v>
      </c>
      <c r="AB69">
        <v>16</v>
      </c>
      <c r="AC69">
        <v>11</v>
      </c>
      <c r="AD69">
        <v>5</v>
      </c>
      <c r="AE69">
        <v>68.75</v>
      </c>
      <c r="AF69">
        <v>15</v>
      </c>
      <c r="AG69">
        <v>9</v>
      </c>
      <c r="AH69">
        <v>1</v>
      </c>
      <c r="AI69">
        <v>6</v>
      </c>
    </row>
    <row r="70" spans="1:35" x14ac:dyDescent="0.2">
      <c r="A70" s="102">
        <v>834</v>
      </c>
      <c r="B70">
        <v>5301</v>
      </c>
      <c r="C70" s="106" t="s">
        <v>911</v>
      </c>
      <c r="D70" s="106" t="s">
        <v>3480</v>
      </c>
      <c r="E70">
        <v>1006</v>
      </c>
      <c r="F70">
        <v>1006</v>
      </c>
      <c r="G70">
        <v>1000</v>
      </c>
      <c r="H70" s="106" t="s">
        <v>3481</v>
      </c>
      <c r="I70">
        <v>9531</v>
      </c>
      <c r="J70" s="106" t="s">
        <v>3844</v>
      </c>
      <c r="K70" s="106" t="s">
        <v>3554</v>
      </c>
      <c r="L70">
        <v>2403.5</v>
      </c>
      <c r="M70">
        <v>2405.5</v>
      </c>
      <c r="N70">
        <v>400</v>
      </c>
      <c r="O70" s="106" t="s">
        <v>3484</v>
      </c>
      <c r="P70">
        <v>0.82700345495014105</v>
      </c>
      <c r="Q70">
        <v>0.83254531153856604</v>
      </c>
      <c r="R70" s="106">
        <v>6.7661006661524303E-2</v>
      </c>
      <c r="S70" s="106">
        <v>4.8592564035028402E-2</v>
      </c>
      <c r="T70">
        <v>0.65383855597634499</v>
      </c>
      <c r="U70">
        <v>0.65383855597634499</v>
      </c>
      <c r="V70">
        <v>0.170685707153652</v>
      </c>
      <c r="W70">
        <v>1.48</v>
      </c>
      <c r="X70">
        <v>4.55</v>
      </c>
      <c r="Y70">
        <v>369690</v>
      </c>
      <c r="Z70">
        <v>12323</v>
      </c>
      <c r="AA70">
        <v>0.65</v>
      </c>
      <c r="AB70">
        <v>30</v>
      </c>
      <c r="AC70">
        <v>19</v>
      </c>
      <c r="AD70">
        <v>11</v>
      </c>
      <c r="AE70">
        <v>63.33</v>
      </c>
      <c r="AF70">
        <v>8</v>
      </c>
      <c r="AG70">
        <v>16</v>
      </c>
      <c r="AH70">
        <v>10</v>
      </c>
      <c r="AI70">
        <v>4</v>
      </c>
    </row>
    <row r="71" spans="1:35" x14ac:dyDescent="0.2">
      <c r="A71" s="102">
        <v>280</v>
      </c>
      <c r="B71">
        <v>3110</v>
      </c>
      <c r="C71" s="106" t="s">
        <v>721</v>
      </c>
      <c r="D71" s="106" t="s">
        <v>3480</v>
      </c>
      <c r="E71">
        <v>4650</v>
      </c>
      <c r="F71">
        <v>4750</v>
      </c>
      <c r="G71">
        <v>200</v>
      </c>
      <c r="H71" s="106" t="s">
        <v>3481</v>
      </c>
      <c r="I71">
        <v>6967</v>
      </c>
      <c r="J71" s="106" t="s">
        <v>1004</v>
      </c>
      <c r="K71" s="106" t="s">
        <v>3486</v>
      </c>
      <c r="L71">
        <v>1276</v>
      </c>
      <c r="M71">
        <v>1293</v>
      </c>
      <c r="N71">
        <v>700</v>
      </c>
      <c r="O71" s="106" t="s">
        <v>3484</v>
      </c>
      <c r="P71">
        <v>0.91551964890748505</v>
      </c>
      <c r="Q71">
        <v>0.90748507005463697</v>
      </c>
      <c r="R71" s="106">
        <v>0.123628140568887</v>
      </c>
      <c r="S71" s="106">
        <v>0.22393349484427999</v>
      </c>
      <c r="T71">
        <v>0.86822235160827199</v>
      </c>
      <c r="U71">
        <v>0.86822235160827199</v>
      </c>
      <c r="V71">
        <v>0.56967989382719397</v>
      </c>
      <c r="W71">
        <v>6.11</v>
      </c>
      <c r="X71">
        <v>4.7300000000000004</v>
      </c>
      <c r="Y71">
        <v>369613</v>
      </c>
      <c r="Z71">
        <v>20534</v>
      </c>
      <c r="AA71">
        <v>1.17</v>
      </c>
      <c r="AB71">
        <v>18</v>
      </c>
      <c r="AC71">
        <v>14</v>
      </c>
      <c r="AD71">
        <v>4</v>
      </c>
      <c r="AE71">
        <v>77.78</v>
      </c>
      <c r="AF71">
        <v>10</v>
      </c>
      <c r="AG71">
        <v>13</v>
      </c>
      <c r="AH71">
        <v>4</v>
      </c>
      <c r="AI71">
        <v>1</v>
      </c>
    </row>
    <row r="72" spans="1:35" x14ac:dyDescent="0.2">
      <c r="A72" s="102">
        <v>710</v>
      </c>
      <c r="B72">
        <v>9468</v>
      </c>
      <c r="C72" s="106" t="s">
        <v>3482</v>
      </c>
      <c r="D72" s="106" t="s">
        <v>3483</v>
      </c>
      <c r="E72">
        <v>1820</v>
      </c>
      <c r="F72">
        <v>1841</v>
      </c>
      <c r="G72">
        <v>500</v>
      </c>
      <c r="H72" s="106" t="s">
        <v>3481</v>
      </c>
      <c r="I72">
        <v>9682</v>
      </c>
      <c r="J72" s="106" t="s">
        <v>3853</v>
      </c>
      <c r="K72" s="106" t="s">
        <v>3483</v>
      </c>
      <c r="L72">
        <v>2298</v>
      </c>
      <c r="M72">
        <v>2275</v>
      </c>
      <c r="N72">
        <v>400</v>
      </c>
      <c r="O72" s="106" t="s">
        <v>3484</v>
      </c>
      <c r="P72">
        <v>0.90216796689365497</v>
      </c>
      <c r="Q72">
        <v>0.84999629102484298</v>
      </c>
      <c r="R72">
        <v>4.5678600649092403E-3</v>
      </c>
      <c r="S72" s="106">
        <v>3.2840635498632503E-2</v>
      </c>
      <c r="T72">
        <v>1.2270810771913501</v>
      </c>
      <c r="U72">
        <v>1.2270810771913501</v>
      </c>
      <c r="V72">
        <v>0.33065991209788098</v>
      </c>
      <c r="W72">
        <v>9.1</v>
      </c>
      <c r="X72">
        <v>1.1499999999999999</v>
      </c>
      <c r="Y72">
        <v>368525</v>
      </c>
      <c r="Z72">
        <v>20474</v>
      </c>
      <c r="AA72">
        <v>1.02</v>
      </c>
      <c r="AB72">
        <v>18</v>
      </c>
      <c r="AC72">
        <v>12</v>
      </c>
      <c r="AD72">
        <v>6</v>
      </c>
      <c r="AE72">
        <v>66.67</v>
      </c>
      <c r="AF72">
        <v>10</v>
      </c>
      <c r="AG72">
        <v>10</v>
      </c>
      <c r="AH72">
        <v>3</v>
      </c>
      <c r="AI72">
        <v>5</v>
      </c>
    </row>
    <row r="73" spans="1:35" x14ac:dyDescent="0.2">
      <c r="A73" s="102">
        <v>802</v>
      </c>
      <c r="B73">
        <v>7189</v>
      </c>
      <c r="C73" s="106" t="s">
        <v>45</v>
      </c>
      <c r="D73" s="106" t="s">
        <v>3552</v>
      </c>
      <c r="E73">
        <v>729</v>
      </c>
      <c r="F73">
        <v>739</v>
      </c>
      <c r="G73">
        <v>1400</v>
      </c>
      <c r="H73" s="106" t="s">
        <v>3484</v>
      </c>
      <c r="I73">
        <v>9716</v>
      </c>
      <c r="J73" s="106" t="s">
        <v>3842</v>
      </c>
      <c r="K73" s="106" t="s">
        <v>3496</v>
      </c>
      <c r="L73">
        <v>1249</v>
      </c>
      <c r="M73">
        <v>1253</v>
      </c>
      <c r="N73">
        <v>800</v>
      </c>
      <c r="O73" s="106" t="s">
        <v>3481</v>
      </c>
      <c r="P73">
        <v>0.87056923666888597</v>
      </c>
      <c r="Q73">
        <v>0.83706163336450601</v>
      </c>
      <c r="R73" s="106">
        <v>0.26479076797142498</v>
      </c>
      <c r="S73">
        <v>2.79967124720393E-2</v>
      </c>
      <c r="T73">
        <v>-0.39552590024593898</v>
      </c>
      <c r="U73">
        <v>0.39552590024593898</v>
      </c>
      <c r="V73">
        <v>0.531753439587482</v>
      </c>
      <c r="W73">
        <v>-1.0900000000000001</v>
      </c>
      <c r="X73">
        <v>3.21</v>
      </c>
      <c r="Y73">
        <v>368199</v>
      </c>
      <c r="Z73">
        <v>26300</v>
      </c>
      <c r="AA73">
        <v>1.28</v>
      </c>
      <c r="AB73">
        <v>14</v>
      </c>
      <c r="AC73">
        <v>8</v>
      </c>
      <c r="AD73">
        <v>6</v>
      </c>
      <c r="AE73">
        <v>57.14</v>
      </c>
      <c r="AF73">
        <v>9</v>
      </c>
      <c r="AG73">
        <v>8</v>
      </c>
      <c r="AH73">
        <v>4</v>
      </c>
      <c r="AI73">
        <v>2</v>
      </c>
    </row>
    <row r="74" spans="1:35" x14ac:dyDescent="0.2">
      <c r="A74" s="102">
        <v>573</v>
      </c>
      <c r="B74">
        <v>6098</v>
      </c>
      <c r="C74" s="106" t="s">
        <v>240</v>
      </c>
      <c r="D74" s="106" t="s">
        <v>3496</v>
      </c>
      <c r="E74">
        <v>4307</v>
      </c>
      <c r="F74">
        <v>4360</v>
      </c>
      <c r="G74">
        <v>200</v>
      </c>
      <c r="H74" s="106" t="s">
        <v>3481</v>
      </c>
      <c r="I74">
        <v>6967</v>
      </c>
      <c r="J74" s="106" t="s">
        <v>1004</v>
      </c>
      <c r="K74" s="106" t="s">
        <v>3486</v>
      </c>
      <c r="L74">
        <v>1276</v>
      </c>
      <c r="M74">
        <v>1293</v>
      </c>
      <c r="N74">
        <v>700</v>
      </c>
      <c r="O74" s="106" t="s">
        <v>3484</v>
      </c>
      <c r="P74">
        <v>0.83141140646990397</v>
      </c>
      <c r="Q74">
        <v>0.87084219269567897</v>
      </c>
      <c r="R74" s="15">
        <v>0.26287084931496602</v>
      </c>
      <c r="S74" s="106">
        <v>0.144248499217878</v>
      </c>
      <c r="T74">
        <v>0.104467949591979</v>
      </c>
      <c r="U74">
        <v>0.104467949591979</v>
      </c>
      <c r="V74">
        <v>9.5385819597367805E-2</v>
      </c>
      <c r="W74">
        <v>0.57999999999999996</v>
      </c>
      <c r="X74">
        <v>3.8</v>
      </c>
      <c r="Y74">
        <v>364358</v>
      </c>
      <c r="Z74">
        <v>19177</v>
      </c>
      <c r="AA74">
        <v>1.01</v>
      </c>
      <c r="AB74">
        <v>19</v>
      </c>
      <c r="AC74">
        <v>14</v>
      </c>
      <c r="AD74">
        <v>5</v>
      </c>
      <c r="AE74">
        <v>73.680000000000007</v>
      </c>
      <c r="AF74">
        <v>10</v>
      </c>
      <c r="AG74">
        <v>13</v>
      </c>
      <c r="AH74">
        <v>5</v>
      </c>
      <c r="AI74">
        <v>1</v>
      </c>
    </row>
    <row r="75" spans="1:35" x14ac:dyDescent="0.2">
      <c r="A75" s="102">
        <v>89</v>
      </c>
      <c r="B75">
        <v>6406</v>
      </c>
      <c r="C75" s="106" t="s">
        <v>3493</v>
      </c>
      <c r="D75" s="106" t="s">
        <v>3494</v>
      </c>
      <c r="E75">
        <v>1766</v>
      </c>
      <c r="F75">
        <v>1777</v>
      </c>
      <c r="G75">
        <v>600</v>
      </c>
      <c r="H75" s="106" t="s">
        <v>3484</v>
      </c>
      <c r="I75">
        <v>8060</v>
      </c>
      <c r="J75" s="106" t="s">
        <v>1379</v>
      </c>
      <c r="K75" s="106" t="s">
        <v>3488</v>
      </c>
      <c r="L75">
        <v>2623</v>
      </c>
      <c r="M75">
        <v>2711</v>
      </c>
      <c r="N75">
        <v>400</v>
      </c>
      <c r="O75" s="106" t="s">
        <v>3481</v>
      </c>
      <c r="P75">
        <v>0.88989144590130398</v>
      </c>
      <c r="Q75">
        <v>0.93983493353771097</v>
      </c>
      <c r="R75">
        <v>1.09429398757275E-4</v>
      </c>
      <c r="S75" s="106">
        <v>4.9411815444849599E-3</v>
      </c>
      <c r="T75">
        <v>-1.1481941613636799</v>
      </c>
      <c r="U75">
        <v>1.1481941613636799</v>
      </c>
      <c r="V75">
        <v>0.17172081902414299</v>
      </c>
      <c r="W75">
        <v>-3.89</v>
      </c>
      <c r="X75">
        <v>1.68</v>
      </c>
      <c r="Y75">
        <v>363827</v>
      </c>
      <c r="Z75">
        <v>20213</v>
      </c>
      <c r="AA75">
        <v>0.9</v>
      </c>
      <c r="AB75">
        <v>18</v>
      </c>
      <c r="AC75">
        <v>12</v>
      </c>
      <c r="AD75">
        <v>6</v>
      </c>
      <c r="AE75">
        <v>66.67</v>
      </c>
      <c r="AF75">
        <v>11</v>
      </c>
      <c r="AG75">
        <v>8</v>
      </c>
      <c r="AH75">
        <v>3</v>
      </c>
      <c r="AI75">
        <v>7</v>
      </c>
    </row>
    <row r="76" spans="1:35" x14ac:dyDescent="0.2">
      <c r="A76" s="102">
        <v>256</v>
      </c>
      <c r="B76">
        <v>2784</v>
      </c>
      <c r="C76" s="106" t="s">
        <v>1331</v>
      </c>
      <c r="D76" s="106" t="s">
        <v>3488</v>
      </c>
      <c r="E76">
        <v>2235</v>
      </c>
      <c r="F76">
        <v>2270</v>
      </c>
      <c r="G76">
        <v>400</v>
      </c>
      <c r="H76" s="106" t="s">
        <v>3481</v>
      </c>
      <c r="I76">
        <v>9143</v>
      </c>
      <c r="J76" s="106" t="s">
        <v>3845</v>
      </c>
      <c r="K76" s="106" t="s">
        <v>3685</v>
      </c>
      <c r="L76">
        <v>2347</v>
      </c>
      <c r="M76">
        <v>2363</v>
      </c>
      <c r="N76">
        <v>400</v>
      </c>
      <c r="O76" s="106" t="s">
        <v>3484</v>
      </c>
      <c r="P76">
        <v>0.85425654320339495</v>
      </c>
      <c r="Q76">
        <v>0.91130215981686902</v>
      </c>
      <c r="R76">
        <v>0.166806865938114</v>
      </c>
      <c r="S76">
        <v>0.11877019341945801</v>
      </c>
      <c r="T76">
        <v>2.1053401626727402</v>
      </c>
      <c r="U76">
        <v>2.1053401626727402</v>
      </c>
      <c r="V76">
        <v>0.899719054609183</v>
      </c>
      <c r="W76">
        <v>4.97</v>
      </c>
      <c r="X76">
        <v>3.94</v>
      </c>
      <c r="Y76">
        <v>362829</v>
      </c>
      <c r="Z76">
        <v>45354</v>
      </c>
      <c r="AA76">
        <v>2.25</v>
      </c>
      <c r="AB76">
        <v>8</v>
      </c>
      <c r="AC76">
        <v>7</v>
      </c>
      <c r="AD76">
        <v>1</v>
      </c>
      <c r="AE76">
        <v>87.5</v>
      </c>
      <c r="AF76">
        <v>11</v>
      </c>
      <c r="AG76">
        <v>6</v>
      </c>
      <c r="AH76">
        <v>1</v>
      </c>
      <c r="AI76">
        <v>1</v>
      </c>
    </row>
    <row r="77" spans="1:35" x14ac:dyDescent="0.2">
      <c r="A77" s="102">
        <v>865</v>
      </c>
      <c r="B77">
        <v>7278</v>
      </c>
      <c r="C77" s="106" t="s">
        <v>46</v>
      </c>
      <c r="D77" s="106" t="s">
        <v>3499</v>
      </c>
      <c r="E77">
        <v>2304</v>
      </c>
      <c r="F77">
        <v>2341</v>
      </c>
      <c r="G77">
        <v>400</v>
      </c>
      <c r="H77" s="106" t="s">
        <v>3481</v>
      </c>
      <c r="I77">
        <v>8411</v>
      </c>
      <c r="J77" s="106" t="s">
        <v>3688</v>
      </c>
      <c r="K77" s="106" t="s">
        <v>3552</v>
      </c>
      <c r="L77">
        <v>161.5</v>
      </c>
      <c r="M77">
        <v>162.4</v>
      </c>
      <c r="N77">
        <v>5800</v>
      </c>
      <c r="O77" s="106" t="s">
        <v>3484</v>
      </c>
      <c r="P77">
        <v>0.85071117379925199</v>
      </c>
      <c r="Q77">
        <v>0.82901594972971204</v>
      </c>
      <c r="R77">
        <v>0.15150695929914501</v>
      </c>
      <c r="S77" s="106">
        <v>0.31655319710873697</v>
      </c>
      <c r="T77">
        <v>0.157648944189101</v>
      </c>
      <c r="U77">
        <v>0.157648944189101</v>
      </c>
      <c r="V77">
        <v>0.29288590590374203</v>
      </c>
      <c r="W77">
        <v>0.6</v>
      </c>
      <c r="X77">
        <v>0.59</v>
      </c>
      <c r="Y77">
        <v>361116</v>
      </c>
      <c r="Z77">
        <v>20062</v>
      </c>
      <c r="AA77">
        <v>1.07</v>
      </c>
      <c r="AB77">
        <v>18</v>
      </c>
      <c r="AC77">
        <v>15</v>
      </c>
      <c r="AD77">
        <v>3</v>
      </c>
      <c r="AE77">
        <v>83.33</v>
      </c>
      <c r="AF77">
        <v>14</v>
      </c>
      <c r="AG77">
        <v>8</v>
      </c>
      <c r="AH77">
        <v>2</v>
      </c>
      <c r="AI77">
        <v>8</v>
      </c>
    </row>
    <row r="78" spans="1:35" x14ac:dyDescent="0.2">
      <c r="A78" s="102">
        <v>251</v>
      </c>
      <c r="B78">
        <v>6701</v>
      </c>
      <c r="C78" s="106" t="s">
        <v>3825</v>
      </c>
      <c r="D78" s="106" t="s">
        <v>3486</v>
      </c>
      <c r="E78">
        <v>4950</v>
      </c>
      <c r="F78">
        <v>4980</v>
      </c>
      <c r="G78">
        <v>200</v>
      </c>
      <c r="H78" s="106" t="s">
        <v>3481</v>
      </c>
      <c r="I78">
        <v>6750</v>
      </c>
      <c r="J78" s="106" t="s">
        <v>3555</v>
      </c>
      <c r="K78" s="106" t="s">
        <v>3486</v>
      </c>
      <c r="L78">
        <v>4300</v>
      </c>
      <c r="M78">
        <v>4405</v>
      </c>
      <c r="N78">
        <v>200</v>
      </c>
      <c r="O78" s="106" t="s">
        <v>3484</v>
      </c>
      <c r="P78">
        <v>0.81534737207274799</v>
      </c>
      <c r="Q78">
        <v>0.91250576690115803</v>
      </c>
      <c r="R78" s="15">
        <v>0.32510932633999901</v>
      </c>
      <c r="S78" s="106">
        <v>1.1224107640467999E-3</v>
      </c>
      <c r="T78">
        <v>1.3364759172806699</v>
      </c>
      <c r="U78">
        <v>1.3364759172806699</v>
      </c>
      <c r="V78">
        <v>2.0078078797358399</v>
      </c>
      <c r="W78">
        <v>4.53</v>
      </c>
      <c r="X78">
        <v>11.55</v>
      </c>
      <c r="Y78">
        <v>360613</v>
      </c>
      <c r="Z78">
        <v>30051</v>
      </c>
      <c r="AA78">
        <v>1.75</v>
      </c>
      <c r="AB78">
        <v>12</v>
      </c>
      <c r="AC78">
        <v>9</v>
      </c>
      <c r="AD78">
        <v>3</v>
      </c>
      <c r="AE78">
        <v>75</v>
      </c>
      <c r="AF78">
        <v>14</v>
      </c>
      <c r="AG78">
        <v>5</v>
      </c>
      <c r="AH78">
        <v>1</v>
      </c>
      <c r="AI78">
        <v>6</v>
      </c>
    </row>
    <row r="79" spans="1:35" x14ac:dyDescent="0.2">
      <c r="A79" s="102">
        <v>841</v>
      </c>
      <c r="B79">
        <v>5334</v>
      </c>
      <c r="C79" s="106" t="s">
        <v>3891</v>
      </c>
      <c r="D79" s="106" t="s">
        <v>3480</v>
      </c>
      <c r="E79">
        <v>1900</v>
      </c>
      <c r="F79">
        <v>1874</v>
      </c>
      <c r="G79">
        <v>500</v>
      </c>
      <c r="H79" s="106" t="s">
        <v>3484</v>
      </c>
      <c r="I79">
        <v>7186</v>
      </c>
      <c r="J79" s="106" t="s">
        <v>724</v>
      </c>
      <c r="K79" s="106" t="s">
        <v>3552</v>
      </c>
      <c r="L79">
        <v>417</v>
      </c>
      <c r="M79">
        <v>422</v>
      </c>
      <c r="N79">
        <v>2200</v>
      </c>
      <c r="O79" s="106" t="s">
        <v>3481</v>
      </c>
      <c r="P79">
        <v>0.80735319973665898</v>
      </c>
      <c r="Q79">
        <v>0.83152995641799599</v>
      </c>
      <c r="R79" s="106">
        <v>5.0885894165930701E-2</v>
      </c>
      <c r="S79">
        <v>3.0963380688667299E-2</v>
      </c>
      <c r="T79">
        <v>-3.2897171241750498</v>
      </c>
      <c r="U79">
        <v>3.2897171241750498</v>
      </c>
      <c r="V79">
        <v>2.4763980215628401</v>
      </c>
      <c r="W79">
        <v>-9.17</v>
      </c>
      <c r="X79">
        <v>0.92</v>
      </c>
      <c r="Y79">
        <v>359188</v>
      </c>
      <c r="Z79">
        <v>25656</v>
      </c>
      <c r="AA79">
        <v>1.2</v>
      </c>
      <c r="AB79">
        <v>14</v>
      </c>
      <c r="AC79">
        <v>9</v>
      </c>
      <c r="AD79">
        <v>5</v>
      </c>
      <c r="AE79">
        <v>64.290000000000006</v>
      </c>
      <c r="AF79">
        <v>12</v>
      </c>
      <c r="AG79">
        <v>7</v>
      </c>
      <c r="AH79">
        <v>1</v>
      </c>
      <c r="AI79">
        <v>6</v>
      </c>
    </row>
    <row r="80" spans="1:35" x14ac:dyDescent="0.2">
      <c r="A80" s="102">
        <v>17</v>
      </c>
      <c r="B80">
        <v>3635</v>
      </c>
      <c r="C80" s="106" t="s">
        <v>47</v>
      </c>
      <c r="D80" s="106" t="s">
        <v>3483</v>
      </c>
      <c r="E80">
        <v>2944</v>
      </c>
      <c r="F80">
        <v>2987</v>
      </c>
      <c r="G80">
        <v>300</v>
      </c>
      <c r="H80" s="106" t="s">
        <v>3484</v>
      </c>
      <c r="I80">
        <v>6755</v>
      </c>
      <c r="J80" s="106" t="s">
        <v>709</v>
      </c>
      <c r="K80" s="106" t="s">
        <v>3486</v>
      </c>
      <c r="L80">
        <v>2401</v>
      </c>
      <c r="M80">
        <v>2515</v>
      </c>
      <c r="N80">
        <v>400</v>
      </c>
      <c r="O80" s="106" t="s">
        <v>3481</v>
      </c>
      <c r="P80">
        <v>0.95216831815770397</v>
      </c>
      <c r="Q80">
        <v>0.96174069844932197</v>
      </c>
      <c r="R80" s="15">
        <v>1.8535578225266701E-3</v>
      </c>
      <c r="S80" s="106">
        <v>5.5837328839957297E-2</v>
      </c>
      <c r="T80">
        <v>-0.344953989145592</v>
      </c>
      <c r="U80">
        <v>0.344953989145592</v>
      </c>
      <c r="V80">
        <v>0.37774236863530902</v>
      </c>
      <c r="W80">
        <v>-2.02</v>
      </c>
      <c r="X80">
        <v>12.26</v>
      </c>
      <c r="Y80">
        <v>358267</v>
      </c>
      <c r="Z80">
        <v>19904</v>
      </c>
      <c r="AA80">
        <v>0.97</v>
      </c>
      <c r="AB80">
        <v>18</v>
      </c>
      <c r="AC80">
        <v>11</v>
      </c>
      <c r="AD80">
        <v>7</v>
      </c>
      <c r="AE80">
        <v>61.11</v>
      </c>
      <c r="AF80">
        <v>12</v>
      </c>
      <c r="AG80">
        <v>10</v>
      </c>
      <c r="AH80">
        <v>4</v>
      </c>
      <c r="AI80">
        <v>4</v>
      </c>
    </row>
    <row r="81" spans="1:35" x14ac:dyDescent="0.2">
      <c r="A81" s="102">
        <v>1004</v>
      </c>
      <c r="B81">
        <v>7167</v>
      </c>
      <c r="C81" s="106" t="s">
        <v>3599</v>
      </c>
      <c r="D81" s="106" t="s">
        <v>3552</v>
      </c>
      <c r="E81">
        <v>245</v>
      </c>
      <c r="F81">
        <v>249</v>
      </c>
      <c r="G81">
        <v>4300</v>
      </c>
      <c r="H81" s="106" t="s">
        <v>3481</v>
      </c>
      <c r="I81">
        <v>7202</v>
      </c>
      <c r="J81" s="106" t="s">
        <v>1013</v>
      </c>
      <c r="K81" s="106" t="s">
        <v>3499</v>
      </c>
      <c r="L81">
        <v>1061.5</v>
      </c>
      <c r="M81">
        <v>1073</v>
      </c>
      <c r="N81">
        <v>1000</v>
      </c>
      <c r="O81" s="106" t="s">
        <v>3484</v>
      </c>
      <c r="P81">
        <v>0.88929768192622904</v>
      </c>
      <c r="Q81">
        <v>0.80306550089740203</v>
      </c>
      <c r="R81" s="106">
        <v>0.34936908029859398</v>
      </c>
      <c r="S81" s="106">
        <v>0.28196626261975999</v>
      </c>
      <c r="T81">
        <v>2.77353681544965</v>
      </c>
      <c r="U81">
        <v>2.77353681544965</v>
      </c>
      <c r="V81">
        <v>2.4530152790967699</v>
      </c>
      <c r="W81">
        <v>6.51</v>
      </c>
      <c r="X81">
        <v>0.21</v>
      </c>
      <c r="Y81">
        <v>357431</v>
      </c>
      <c r="Z81">
        <v>19857</v>
      </c>
      <c r="AA81">
        <v>0.94</v>
      </c>
      <c r="AB81">
        <v>18</v>
      </c>
      <c r="AC81">
        <v>8</v>
      </c>
      <c r="AD81">
        <v>10</v>
      </c>
      <c r="AE81">
        <v>44.44</v>
      </c>
      <c r="AF81">
        <v>14</v>
      </c>
      <c r="AG81">
        <v>7</v>
      </c>
      <c r="AH81">
        <v>1</v>
      </c>
      <c r="AI81">
        <v>10</v>
      </c>
    </row>
    <row r="82" spans="1:35" x14ac:dyDescent="0.2">
      <c r="A82" s="102">
        <v>782</v>
      </c>
      <c r="B82">
        <v>8306</v>
      </c>
      <c r="C82" s="106" t="s">
        <v>3835</v>
      </c>
      <c r="D82" s="106" t="s">
        <v>3552</v>
      </c>
      <c r="E82">
        <v>560.29999999999995</v>
      </c>
      <c r="F82">
        <v>568</v>
      </c>
      <c r="G82">
        <v>1700</v>
      </c>
      <c r="H82" s="106" t="s">
        <v>3481</v>
      </c>
      <c r="I82">
        <v>9513</v>
      </c>
      <c r="J82" s="106" t="s">
        <v>3854</v>
      </c>
      <c r="K82" s="106" t="s">
        <v>3554</v>
      </c>
      <c r="L82">
        <v>2493</v>
      </c>
      <c r="M82">
        <v>2468</v>
      </c>
      <c r="N82">
        <v>400</v>
      </c>
      <c r="O82" s="106" t="s">
        <v>3484</v>
      </c>
      <c r="P82">
        <v>0.81218428167498602</v>
      </c>
      <c r="Q82">
        <v>0.83986337262241295</v>
      </c>
      <c r="R82">
        <v>0.13581709024786801</v>
      </c>
      <c r="S82" s="106">
        <v>4.7718323705915097E-2</v>
      </c>
      <c r="T82" s="106">
        <v>1.74869646495986</v>
      </c>
      <c r="U82" s="106">
        <v>1.74869646495986</v>
      </c>
      <c r="V82">
        <v>1.3498082620343399</v>
      </c>
      <c r="W82">
        <v>3.98</v>
      </c>
      <c r="X82">
        <v>2.19</v>
      </c>
      <c r="Y82">
        <v>357363</v>
      </c>
      <c r="Z82">
        <v>21021</v>
      </c>
      <c r="AA82">
        <v>1.19</v>
      </c>
      <c r="AB82">
        <v>17</v>
      </c>
      <c r="AC82">
        <v>12</v>
      </c>
      <c r="AD82">
        <v>5</v>
      </c>
      <c r="AE82">
        <v>70.59</v>
      </c>
      <c r="AF82">
        <v>13</v>
      </c>
      <c r="AG82">
        <v>8</v>
      </c>
      <c r="AH82">
        <v>2</v>
      </c>
      <c r="AI82">
        <v>7</v>
      </c>
    </row>
    <row r="83" spans="1:35" x14ac:dyDescent="0.2">
      <c r="A83" s="102">
        <v>809</v>
      </c>
      <c r="B83">
        <v>5471</v>
      </c>
      <c r="C83" s="106" t="s">
        <v>3863</v>
      </c>
      <c r="D83" s="106" t="s">
        <v>3550</v>
      </c>
      <c r="E83">
        <v>4165</v>
      </c>
      <c r="F83">
        <v>4280</v>
      </c>
      <c r="G83">
        <v>200</v>
      </c>
      <c r="H83" s="106" t="s">
        <v>3484</v>
      </c>
      <c r="I83">
        <v>7186</v>
      </c>
      <c r="J83" s="106" t="s">
        <v>724</v>
      </c>
      <c r="K83" s="106" t="s">
        <v>3552</v>
      </c>
      <c r="L83">
        <v>417</v>
      </c>
      <c r="M83">
        <v>422</v>
      </c>
      <c r="N83">
        <v>2000</v>
      </c>
      <c r="O83" s="106" t="s">
        <v>3481</v>
      </c>
      <c r="P83">
        <v>0.85770128430187198</v>
      </c>
      <c r="Q83">
        <v>0.83608505513869802</v>
      </c>
      <c r="R83" s="106">
        <v>0.431230855000795</v>
      </c>
      <c r="S83">
        <v>0.36759863948808902</v>
      </c>
      <c r="T83">
        <v>-2.1281693913976301</v>
      </c>
      <c r="U83">
        <v>2.1281693913976301</v>
      </c>
      <c r="V83">
        <v>2.6692618438602298</v>
      </c>
      <c r="W83">
        <v>-6.95</v>
      </c>
      <c r="X83">
        <v>1.4</v>
      </c>
      <c r="Y83">
        <v>357204</v>
      </c>
      <c r="Z83">
        <v>18800</v>
      </c>
      <c r="AA83">
        <v>1.04</v>
      </c>
      <c r="AB83">
        <v>19</v>
      </c>
      <c r="AC83">
        <v>12</v>
      </c>
      <c r="AD83">
        <v>7</v>
      </c>
      <c r="AE83">
        <v>63.16</v>
      </c>
      <c r="AF83">
        <v>12</v>
      </c>
      <c r="AG83">
        <v>7</v>
      </c>
      <c r="AH83">
        <v>3</v>
      </c>
      <c r="AI83">
        <v>9</v>
      </c>
    </row>
    <row r="84" spans="1:35" x14ac:dyDescent="0.2">
      <c r="A84" s="102">
        <v>492</v>
      </c>
      <c r="B84">
        <v>7817</v>
      </c>
      <c r="C84" s="106" t="s">
        <v>735</v>
      </c>
      <c r="D84" s="106" t="s">
        <v>3505</v>
      </c>
      <c r="E84">
        <v>4525</v>
      </c>
      <c r="F84">
        <v>4560</v>
      </c>
      <c r="G84">
        <v>200</v>
      </c>
      <c r="H84" s="106" t="s">
        <v>3481</v>
      </c>
      <c r="I84">
        <v>8570</v>
      </c>
      <c r="J84" s="106" t="s">
        <v>3846</v>
      </c>
      <c r="K84" s="106" t="s">
        <v>3487</v>
      </c>
      <c r="L84">
        <v>1684</v>
      </c>
      <c r="M84">
        <v>1706</v>
      </c>
      <c r="N84">
        <v>500</v>
      </c>
      <c r="O84" s="106" t="s">
        <v>3484</v>
      </c>
      <c r="P84">
        <v>0.81224813916040095</v>
      </c>
      <c r="Q84">
        <v>0.88097603184527196</v>
      </c>
      <c r="R84">
        <v>3.5558000407758701E-2</v>
      </c>
      <c r="S84" s="106">
        <v>0.38163268518147397</v>
      </c>
      <c r="T84">
        <v>0.73364669605716204</v>
      </c>
      <c r="U84">
        <v>0.73364669605716204</v>
      </c>
      <c r="V84">
        <v>0.81851814167635595</v>
      </c>
      <c r="W84">
        <v>2.38</v>
      </c>
      <c r="X84">
        <v>6.47</v>
      </c>
      <c r="Y84">
        <v>356512</v>
      </c>
      <c r="Z84">
        <v>29709</v>
      </c>
      <c r="AA84">
        <v>1.52</v>
      </c>
      <c r="AB84">
        <v>12</v>
      </c>
      <c r="AC84">
        <v>9</v>
      </c>
      <c r="AD84">
        <v>3</v>
      </c>
      <c r="AE84">
        <v>75</v>
      </c>
      <c r="AF84">
        <v>13</v>
      </c>
      <c r="AG84">
        <v>8</v>
      </c>
      <c r="AH84">
        <v>1</v>
      </c>
      <c r="AI84">
        <v>3</v>
      </c>
    </row>
    <row r="85" spans="1:35" x14ac:dyDescent="0.2">
      <c r="A85" s="102">
        <v>892</v>
      </c>
      <c r="B85">
        <v>1662</v>
      </c>
      <c r="C85" s="106" t="s">
        <v>747</v>
      </c>
      <c r="D85" s="106" t="s">
        <v>3855</v>
      </c>
      <c r="E85">
        <v>2672</v>
      </c>
      <c r="F85">
        <v>2667</v>
      </c>
      <c r="G85">
        <v>400</v>
      </c>
      <c r="H85" s="106" t="s">
        <v>3484</v>
      </c>
      <c r="I85">
        <v>6807</v>
      </c>
      <c r="J85" s="106" t="s">
        <v>239</v>
      </c>
      <c r="K85" s="106" t="s">
        <v>3486</v>
      </c>
      <c r="L85">
        <v>1952</v>
      </c>
      <c r="M85">
        <v>1960</v>
      </c>
      <c r="N85">
        <v>500</v>
      </c>
      <c r="O85" s="106" t="s">
        <v>3481</v>
      </c>
      <c r="P85">
        <v>0.86722349518931696</v>
      </c>
      <c r="Q85">
        <v>0.82488677265128596</v>
      </c>
      <c r="R85">
        <v>3.0355694061813401E-2</v>
      </c>
      <c r="S85" s="106">
        <v>0.217538232940655</v>
      </c>
      <c r="T85">
        <v>-0.30484060067283703</v>
      </c>
      <c r="U85">
        <v>0.30484060067283703</v>
      </c>
      <c r="V85">
        <v>0.23178835216334301</v>
      </c>
      <c r="W85">
        <v>-1.78</v>
      </c>
      <c r="X85">
        <v>8.14</v>
      </c>
      <c r="Y85">
        <v>356242</v>
      </c>
      <c r="Z85">
        <v>15489</v>
      </c>
      <c r="AA85">
        <v>0.8</v>
      </c>
      <c r="AB85">
        <v>23</v>
      </c>
      <c r="AC85">
        <v>15</v>
      </c>
      <c r="AD85">
        <v>8</v>
      </c>
      <c r="AE85">
        <v>65.22</v>
      </c>
      <c r="AF85">
        <v>9</v>
      </c>
      <c r="AG85">
        <v>13</v>
      </c>
      <c r="AH85">
        <v>7</v>
      </c>
      <c r="AI85">
        <v>3</v>
      </c>
    </row>
    <row r="86" spans="1:35" x14ac:dyDescent="0.2">
      <c r="A86" s="102">
        <v>898</v>
      </c>
      <c r="B86">
        <v>7321</v>
      </c>
      <c r="C86" s="106" t="s">
        <v>3847</v>
      </c>
      <c r="D86" s="106" t="s">
        <v>3552</v>
      </c>
      <c r="E86">
        <v>617</v>
      </c>
      <c r="F86">
        <v>622</v>
      </c>
      <c r="G86">
        <v>1700</v>
      </c>
      <c r="H86" s="106" t="s">
        <v>3484</v>
      </c>
      <c r="I86">
        <v>8233</v>
      </c>
      <c r="J86" s="106" t="s">
        <v>3538</v>
      </c>
      <c r="K86" s="106" t="s">
        <v>3507</v>
      </c>
      <c r="L86">
        <v>1145</v>
      </c>
      <c r="M86">
        <v>1172</v>
      </c>
      <c r="N86">
        <v>900</v>
      </c>
      <c r="O86" s="106" t="s">
        <v>3481</v>
      </c>
      <c r="P86">
        <v>0.85847338625054503</v>
      </c>
      <c r="Q86">
        <v>0.82374811662437597</v>
      </c>
      <c r="R86">
        <v>0.35735618804820402</v>
      </c>
      <c r="S86" s="106">
        <v>4.9736889949175703E-2</v>
      </c>
      <c r="T86">
        <v>-1.6942069380192</v>
      </c>
      <c r="U86">
        <v>1.6942069380192</v>
      </c>
      <c r="V86">
        <v>1.3374305342233599</v>
      </c>
      <c r="W86">
        <v>-4.53</v>
      </c>
      <c r="X86">
        <v>0.25</v>
      </c>
      <c r="Y86">
        <v>355056</v>
      </c>
      <c r="Z86">
        <v>35506</v>
      </c>
      <c r="AA86">
        <v>1.76</v>
      </c>
      <c r="AB86">
        <v>10</v>
      </c>
      <c r="AC86">
        <v>7</v>
      </c>
      <c r="AD86">
        <v>3</v>
      </c>
      <c r="AE86">
        <v>70</v>
      </c>
      <c r="AF86">
        <v>12</v>
      </c>
      <c r="AG86">
        <v>5</v>
      </c>
      <c r="AH86">
        <v>2</v>
      </c>
      <c r="AI86">
        <v>3</v>
      </c>
    </row>
    <row r="87" spans="1:35" x14ac:dyDescent="0.2">
      <c r="A87" s="102">
        <v>446</v>
      </c>
      <c r="B87">
        <v>7272</v>
      </c>
      <c r="C87" s="106" t="s">
        <v>3849</v>
      </c>
      <c r="D87" s="106" t="s">
        <v>3499</v>
      </c>
      <c r="E87">
        <v>2030</v>
      </c>
      <c r="F87">
        <v>2032</v>
      </c>
      <c r="G87">
        <v>500</v>
      </c>
      <c r="H87" s="106" t="s">
        <v>3481</v>
      </c>
      <c r="I87">
        <v>7762</v>
      </c>
      <c r="J87" s="106" t="s">
        <v>3850</v>
      </c>
      <c r="K87" s="106" t="s">
        <v>3490</v>
      </c>
      <c r="L87">
        <v>520</v>
      </c>
      <c r="M87">
        <v>528</v>
      </c>
      <c r="N87">
        <v>1900</v>
      </c>
      <c r="O87" s="106" t="s">
        <v>3484</v>
      </c>
      <c r="P87">
        <v>0.86930613373812105</v>
      </c>
      <c r="Q87">
        <v>0.88633597399328601</v>
      </c>
      <c r="R87">
        <v>3.5866416789982897E-2</v>
      </c>
      <c r="S87" s="106">
        <v>2.2462605854085799E-2</v>
      </c>
      <c r="T87">
        <v>1.1755401490053601</v>
      </c>
      <c r="U87">
        <v>1.1755401490053601</v>
      </c>
      <c r="V87">
        <v>2.1691335174544002</v>
      </c>
      <c r="W87">
        <v>2.3199999999999998</v>
      </c>
      <c r="X87">
        <v>1.26</v>
      </c>
      <c r="Y87">
        <v>353616</v>
      </c>
      <c r="Z87">
        <v>27201</v>
      </c>
      <c r="AA87">
        <v>1.35</v>
      </c>
      <c r="AB87">
        <v>13</v>
      </c>
      <c r="AC87">
        <v>11</v>
      </c>
      <c r="AD87">
        <v>2</v>
      </c>
      <c r="AE87">
        <v>84.62</v>
      </c>
      <c r="AF87">
        <v>13</v>
      </c>
      <c r="AG87">
        <v>6</v>
      </c>
      <c r="AH87">
        <v>1</v>
      </c>
      <c r="AI87">
        <v>6</v>
      </c>
    </row>
    <row r="88" spans="1:35" x14ac:dyDescent="0.2">
      <c r="A88" s="102">
        <v>659</v>
      </c>
      <c r="B88">
        <v>3003</v>
      </c>
      <c r="C88" s="106" t="s">
        <v>730</v>
      </c>
      <c r="D88" s="106" t="s">
        <v>3503</v>
      </c>
      <c r="E88">
        <v>1341</v>
      </c>
      <c r="F88">
        <v>1349</v>
      </c>
      <c r="G88">
        <v>700</v>
      </c>
      <c r="H88" s="106" t="s">
        <v>3484</v>
      </c>
      <c r="I88">
        <v>8591</v>
      </c>
      <c r="J88" s="106" t="s">
        <v>3807</v>
      </c>
      <c r="K88" s="106" t="s">
        <v>3487</v>
      </c>
      <c r="L88">
        <v>1863</v>
      </c>
      <c r="M88">
        <v>1926.5</v>
      </c>
      <c r="N88">
        <v>500</v>
      </c>
      <c r="O88" s="106" t="s">
        <v>3481</v>
      </c>
      <c r="P88">
        <v>0.85477378570097395</v>
      </c>
      <c r="Q88">
        <v>0.85768475974318803</v>
      </c>
      <c r="R88" s="106">
        <v>0.15762495259105999</v>
      </c>
      <c r="S88" s="106">
        <v>0.29102483246120597</v>
      </c>
      <c r="T88">
        <v>-1.9730525714065202E-2</v>
      </c>
      <c r="U88">
        <v>1.9730525714065202E-2</v>
      </c>
      <c r="V88">
        <v>1.37369893382899</v>
      </c>
      <c r="W88">
        <v>-0.06</v>
      </c>
      <c r="X88">
        <v>1.97</v>
      </c>
      <c r="Y88">
        <v>353437</v>
      </c>
      <c r="Z88">
        <v>20790</v>
      </c>
      <c r="AA88">
        <v>0.98</v>
      </c>
      <c r="AB88">
        <v>17</v>
      </c>
      <c r="AC88">
        <v>13</v>
      </c>
      <c r="AD88">
        <v>4</v>
      </c>
      <c r="AE88">
        <v>76.47</v>
      </c>
      <c r="AF88">
        <v>12</v>
      </c>
      <c r="AG88">
        <v>9</v>
      </c>
      <c r="AH88">
        <v>4</v>
      </c>
      <c r="AI88">
        <v>4</v>
      </c>
    </row>
    <row r="89" spans="1:35" x14ac:dyDescent="0.2">
      <c r="A89" s="102">
        <v>525</v>
      </c>
      <c r="B89">
        <v>2413</v>
      </c>
      <c r="C89" s="106" t="s">
        <v>3501</v>
      </c>
      <c r="D89" s="106" t="s">
        <v>3496</v>
      </c>
      <c r="E89">
        <v>3150</v>
      </c>
      <c r="F89">
        <v>3200</v>
      </c>
      <c r="G89">
        <v>300</v>
      </c>
      <c r="H89" s="106" t="s">
        <v>3481</v>
      </c>
      <c r="I89">
        <v>4819</v>
      </c>
      <c r="J89" s="106" t="s">
        <v>3500</v>
      </c>
      <c r="K89" s="106" t="s">
        <v>3483</v>
      </c>
      <c r="L89">
        <v>4040</v>
      </c>
      <c r="M89">
        <v>4120</v>
      </c>
      <c r="N89">
        <v>200</v>
      </c>
      <c r="O89" s="106" t="s">
        <v>3484</v>
      </c>
      <c r="P89">
        <v>0.90973179997340403</v>
      </c>
      <c r="Q89">
        <v>0.87722553804214098</v>
      </c>
      <c r="R89" s="106">
        <v>4.1553079994642E-2</v>
      </c>
      <c r="S89">
        <v>0.22874809865788601</v>
      </c>
      <c r="T89">
        <v>1.5160226349291499</v>
      </c>
      <c r="U89">
        <v>1.5160226349291499</v>
      </c>
      <c r="V89">
        <v>2.1243480699153801</v>
      </c>
      <c r="W89">
        <v>4.4800000000000004</v>
      </c>
      <c r="X89">
        <v>16.5</v>
      </c>
      <c r="Y89">
        <v>351319</v>
      </c>
      <c r="Z89">
        <v>27025</v>
      </c>
      <c r="AA89">
        <v>1.39</v>
      </c>
      <c r="AB89">
        <v>13</v>
      </c>
      <c r="AC89">
        <v>9</v>
      </c>
      <c r="AD89">
        <v>4</v>
      </c>
      <c r="AE89">
        <v>69.23</v>
      </c>
      <c r="AF89">
        <v>10</v>
      </c>
      <c r="AG89">
        <v>8</v>
      </c>
      <c r="AH89">
        <v>2</v>
      </c>
      <c r="AI89">
        <v>3</v>
      </c>
    </row>
    <row r="90" spans="1:35" x14ac:dyDescent="0.2">
      <c r="A90" s="102">
        <v>776</v>
      </c>
      <c r="B90">
        <v>4290</v>
      </c>
      <c r="C90" s="106" t="s">
        <v>3551</v>
      </c>
      <c r="D90" s="106" t="s">
        <v>3496</v>
      </c>
      <c r="E90">
        <v>944</v>
      </c>
      <c r="F90">
        <v>979</v>
      </c>
      <c r="G90">
        <v>800</v>
      </c>
      <c r="H90" s="106" t="s">
        <v>3481</v>
      </c>
      <c r="I90">
        <v>4819</v>
      </c>
      <c r="J90" s="106" t="s">
        <v>3500</v>
      </c>
      <c r="K90" s="106" t="s">
        <v>3483</v>
      </c>
      <c r="L90">
        <v>4040</v>
      </c>
      <c r="M90">
        <v>4120</v>
      </c>
      <c r="N90">
        <v>200</v>
      </c>
      <c r="O90" s="106" t="s">
        <v>3484</v>
      </c>
      <c r="P90">
        <v>0.89860782389616001</v>
      </c>
      <c r="Q90">
        <v>0.84057323018624996</v>
      </c>
      <c r="R90">
        <v>1.3359820310418E-2</v>
      </c>
      <c r="S90" s="106">
        <v>0.25453684478474298</v>
      </c>
      <c r="T90">
        <v>0.26939194638966402</v>
      </c>
      <c r="U90">
        <v>0.26939194638966402</v>
      </c>
      <c r="V90">
        <v>0.14713061493868301</v>
      </c>
      <c r="W90">
        <v>1.51</v>
      </c>
      <c r="X90">
        <v>4.95</v>
      </c>
      <c r="Y90">
        <v>350410</v>
      </c>
      <c r="Z90">
        <v>16686</v>
      </c>
      <c r="AA90">
        <v>1</v>
      </c>
      <c r="AB90">
        <v>21</v>
      </c>
      <c r="AC90">
        <v>12</v>
      </c>
      <c r="AD90">
        <v>9</v>
      </c>
      <c r="AE90">
        <v>57.14</v>
      </c>
      <c r="AF90">
        <v>10</v>
      </c>
      <c r="AG90">
        <v>11</v>
      </c>
      <c r="AH90">
        <v>5</v>
      </c>
      <c r="AI90">
        <v>5</v>
      </c>
    </row>
    <row r="91" spans="1:35" x14ac:dyDescent="0.2">
      <c r="A91" s="102">
        <v>964</v>
      </c>
      <c r="B91">
        <v>1414</v>
      </c>
      <c r="C91" s="106" t="s">
        <v>3819</v>
      </c>
      <c r="D91" s="106" t="s">
        <v>3491</v>
      </c>
      <c r="E91">
        <v>4430</v>
      </c>
      <c r="F91">
        <v>4535</v>
      </c>
      <c r="G91">
        <v>200</v>
      </c>
      <c r="H91" s="106" t="s">
        <v>3484</v>
      </c>
      <c r="I91">
        <v>8586</v>
      </c>
      <c r="J91" s="106" t="s">
        <v>3679</v>
      </c>
      <c r="K91" s="106" t="s">
        <v>3487</v>
      </c>
      <c r="L91">
        <v>2935</v>
      </c>
      <c r="M91">
        <v>2970</v>
      </c>
      <c r="N91">
        <v>300</v>
      </c>
      <c r="O91" s="106" t="s">
        <v>3481</v>
      </c>
      <c r="P91">
        <v>0.85158717842018805</v>
      </c>
      <c r="Q91">
        <v>0.811467153334682</v>
      </c>
      <c r="R91" s="106">
        <v>0.189460566139113</v>
      </c>
      <c r="S91" s="106">
        <v>0.27015061747951002</v>
      </c>
      <c r="T91">
        <v>-1.37901511534872</v>
      </c>
      <c r="U91">
        <v>1.37901511534872</v>
      </c>
      <c r="V91">
        <v>1.76874165412288</v>
      </c>
      <c r="W91">
        <v>-6.15</v>
      </c>
      <c r="X91">
        <v>1.76</v>
      </c>
      <c r="Y91">
        <v>350113</v>
      </c>
      <c r="Z91">
        <v>16672</v>
      </c>
      <c r="AA91">
        <v>0.83</v>
      </c>
      <c r="AB91">
        <v>21</v>
      </c>
      <c r="AC91">
        <v>13</v>
      </c>
      <c r="AD91">
        <v>8</v>
      </c>
      <c r="AE91">
        <v>61.9</v>
      </c>
      <c r="AF91">
        <v>11</v>
      </c>
      <c r="AG91">
        <v>11</v>
      </c>
      <c r="AH91">
        <v>4</v>
      </c>
      <c r="AI91">
        <v>6</v>
      </c>
    </row>
    <row r="92" spans="1:35" x14ac:dyDescent="0.2">
      <c r="A92" s="102">
        <v>531</v>
      </c>
      <c r="B92">
        <v>8060</v>
      </c>
      <c r="C92" s="106" t="s">
        <v>1379</v>
      </c>
      <c r="D92" s="106" t="s">
        <v>3488</v>
      </c>
      <c r="E92">
        <v>2623</v>
      </c>
      <c r="F92">
        <v>2711</v>
      </c>
      <c r="G92">
        <v>200</v>
      </c>
      <c r="H92" s="106" t="s">
        <v>3484</v>
      </c>
      <c r="I92">
        <v>9746</v>
      </c>
      <c r="J92" s="106" t="s">
        <v>3848</v>
      </c>
      <c r="K92" s="106" t="s">
        <v>3483</v>
      </c>
      <c r="L92">
        <v>5460</v>
      </c>
      <c r="M92">
        <v>5560</v>
      </c>
      <c r="N92">
        <v>100</v>
      </c>
      <c r="O92" s="106" t="s">
        <v>3481</v>
      </c>
      <c r="P92">
        <v>0.86344999805550604</v>
      </c>
      <c r="Q92">
        <v>0.87639639702933503</v>
      </c>
      <c r="R92" s="106">
        <v>4.5396723312810999E-2</v>
      </c>
      <c r="S92">
        <v>4.2939031460210303E-2</v>
      </c>
      <c r="T92">
        <v>-0.50190023590939303</v>
      </c>
      <c r="U92">
        <v>0.50190023590939303</v>
      </c>
      <c r="V92">
        <v>0.93189302677589503</v>
      </c>
      <c r="W92">
        <v>-1.35</v>
      </c>
      <c r="X92">
        <v>2.48</v>
      </c>
      <c r="Y92">
        <v>347082</v>
      </c>
      <c r="Z92">
        <v>19282</v>
      </c>
      <c r="AA92">
        <v>1.04</v>
      </c>
      <c r="AB92">
        <v>18</v>
      </c>
      <c r="AC92">
        <v>12</v>
      </c>
      <c r="AD92">
        <v>6</v>
      </c>
      <c r="AE92">
        <v>66.67</v>
      </c>
      <c r="AF92">
        <v>11</v>
      </c>
      <c r="AG92">
        <v>10</v>
      </c>
      <c r="AH92">
        <v>3</v>
      </c>
      <c r="AI92">
        <v>5</v>
      </c>
    </row>
    <row r="93" spans="1:35" x14ac:dyDescent="0.2">
      <c r="A93" s="102">
        <v>39</v>
      </c>
      <c r="B93">
        <v>6588</v>
      </c>
      <c r="C93" s="106" t="s">
        <v>564</v>
      </c>
      <c r="D93" s="106" t="s">
        <v>3486</v>
      </c>
      <c r="E93">
        <v>4320</v>
      </c>
      <c r="F93">
        <v>4390</v>
      </c>
      <c r="G93">
        <v>200</v>
      </c>
      <c r="H93" s="106" t="s">
        <v>3481</v>
      </c>
      <c r="I93">
        <v>8425</v>
      </c>
      <c r="J93" s="106" t="s">
        <v>3818</v>
      </c>
      <c r="K93" s="106" t="s">
        <v>3487</v>
      </c>
      <c r="L93">
        <v>3230</v>
      </c>
      <c r="M93">
        <v>3310</v>
      </c>
      <c r="N93">
        <v>300</v>
      </c>
      <c r="O93" s="106" t="s">
        <v>3484</v>
      </c>
      <c r="P93">
        <v>0.80898127862251301</v>
      </c>
      <c r="Q93">
        <v>0.95371637540144705</v>
      </c>
      <c r="R93" s="106">
        <v>0.159323654348939</v>
      </c>
      <c r="S93" s="106">
        <v>0.112251601580002</v>
      </c>
      <c r="T93">
        <v>0.15670159188902999</v>
      </c>
      <c r="U93">
        <v>0.15670159188902999</v>
      </c>
      <c r="V93">
        <v>0.37902051918438101</v>
      </c>
      <c r="W93">
        <v>0.59</v>
      </c>
      <c r="X93">
        <v>13.1</v>
      </c>
      <c r="Y93">
        <v>346252</v>
      </c>
      <c r="Z93">
        <v>24732</v>
      </c>
      <c r="AA93">
        <v>1.26</v>
      </c>
      <c r="AB93">
        <v>14</v>
      </c>
      <c r="AC93">
        <v>10</v>
      </c>
      <c r="AD93">
        <v>4</v>
      </c>
      <c r="AE93">
        <v>71.430000000000007</v>
      </c>
      <c r="AF93">
        <v>13</v>
      </c>
      <c r="AG93">
        <v>6</v>
      </c>
      <c r="AH93">
        <v>1</v>
      </c>
      <c r="AI93">
        <v>7</v>
      </c>
    </row>
    <row r="94" spans="1:35" x14ac:dyDescent="0.2">
      <c r="A94" s="102">
        <v>738</v>
      </c>
      <c r="B94">
        <v>9603</v>
      </c>
      <c r="C94" s="106" t="s">
        <v>3813</v>
      </c>
      <c r="D94" s="106" t="s">
        <v>3496</v>
      </c>
      <c r="E94">
        <v>2515</v>
      </c>
      <c r="F94">
        <v>2580</v>
      </c>
      <c r="G94">
        <v>400</v>
      </c>
      <c r="H94" s="106" t="s">
        <v>3484</v>
      </c>
      <c r="I94">
        <v>9716</v>
      </c>
      <c r="J94" s="106" t="s">
        <v>3842</v>
      </c>
      <c r="K94" s="106" t="s">
        <v>3496</v>
      </c>
      <c r="L94">
        <v>1249</v>
      </c>
      <c r="M94">
        <v>1253</v>
      </c>
      <c r="N94">
        <v>800</v>
      </c>
      <c r="O94" s="106" t="s">
        <v>3481</v>
      </c>
      <c r="P94">
        <v>0.84378274589098701</v>
      </c>
      <c r="Q94">
        <v>0.84657497631538603</v>
      </c>
      <c r="R94" s="106">
        <v>2.54695129583196E-2</v>
      </c>
      <c r="S94" s="106">
        <v>0.25309824934298703</v>
      </c>
      <c r="T94">
        <v>-0.69378812277220203</v>
      </c>
      <c r="U94">
        <v>0.69378812277220203</v>
      </c>
      <c r="V94">
        <v>1.3909475677456</v>
      </c>
      <c r="W94">
        <v>-2.33</v>
      </c>
      <c r="X94">
        <v>2.87</v>
      </c>
      <c r="Y94">
        <v>346200</v>
      </c>
      <c r="Z94">
        <v>16486</v>
      </c>
      <c r="AA94">
        <v>0.87</v>
      </c>
      <c r="AB94">
        <v>21</v>
      </c>
      <c r="AC94">
        <v>13</v>
      </c>
      <c r="AD94">
        <v>8</v>
      </c>
      <c r="AE94">
        <v>61.9</v>
      </c>
      <c r="AF94">
        <v>10</v>
      </c>
      <c r="AG94">
        <v>12</v>
      </c>
      <c r="AH94">
        <v>7</v>
      </c>
      <c r="AI94">
        <v>2</v>
      </c>
    </row>
    <row r="95" spans="1:35" x14ac:dyDescent="0.2">
      <c r="A95" s="102">
        <v>252</v>
      </c>
      <c r="B95">
        <v>8276</v>
      </c>
      <c r="C95" s="106" t="s">
        <v>1105</v>
      </c>
      <c r="D95" s="106" t="s">
        <v>3507</v>
      </c>
      <c r="E95">
        <v>1897</v>
      </c>
      <c r="F95">
        <v>1933</v>
      </c>
      <c r="G95">
        <v>500</v>
      </c>
      <c r="H95" s="106" t="s">
        <v>3481</v>
      </c>
      <c r="I95">
        <v>9507</v>
      </c>
      <c r="J95" s="106" t="s">
        <v>3691</v>
      </c>
      <c r="K95" s="106" t="s">
        <v>3554</v>
      </c>
      <c r="L95">
        <v>935</v>
      </c>
      <c r="M95">
        <v>951</v>
      </c>
      <c r="N95">
        <v>1000</v>
      </c>
      <c r="O95" s="106" t="s">
        <v>3484</v>
      </c>
      <c r="P95">
        <v>0.86760910550843195</v>
      </c>
      <c r="Q95">
        <v>0.91204566966332701</v>
      </c>
      <c r="R95">
        <v>0.49327763664017898</v>
      </c>
      <c r="S95" s="106">
        <v>0.22439925461816199</v>
      </c>
      <c r="T95">
        <v>0.91133430041845898</v>
      </c>
      <c r="U95">
        <v>0.91133430041845898</v>
      </c>
      <c r="V95">
        <v>0.73585110569571999</v>
      </c>
      <c r="W95">
        <v>3.14</v>
      </c>
      <c r="X95">
        <v>1.6</v>
      </c>
      <c r="Y95">
        <v>344995</v>
      </c>
      <c r="Z95">
        <v>16428</v>
      </c>
      <c r="AA95">
        <v>0.81</v>
      </c>
      <c r="AB95">
        <v>21</v>
      </c>
      <c r="AC95">
        <v>14</v>
      </c>
      <c r="AD95">
        <v>7</v>
      </c>
      <c r="AE95">
        <v>66.67</v>
      </c>
      <c r="AF95">
        <v>12</v>
      </c>
      <c r="AG95">
        <v>11</v>
      </c>
      <c r="AH95">
        <v>5</v>
      </c>
      <c r="AI95">
        <v>5</v>
      </c>
    </row>
    <row r="96" spans="1:35" x14ac:dyDescent="0.2">
      <c r="A96" s="102">
        <v>920</v>
      </c>
      <c r="B96">
        <v>4508</v>
      </c>
      <c r="C96" s="106" t="s">
        <v>223</v>
      </c>
      <c r="D96" s="106" t="s">
        <v>3504</v>
      </c>
      <c r="E96">
        <v>2008</v>
      </c>
      <c r="F96">
        <v>2006</v>
      </c>
      <c r="G96">
        <v>500</v>
      </c>
      <c r="H96" s="106" t="s">
        <v>3481</v>
      </c>
      <c r="I96">
        <v>8601</v>
      </c>
      <c r="J96" s="106" t="s">
        <v>25</v>
      </c>
      <c r="K96" s="106" t="s">
        <v>3830</v>
      </c>
      <c r="L96">
        <v>542.79999999999995</v>
      </c>
      <c r="M96">
        <v>554.70000000000005</v>
      </c>
      <c r="N96">
        <v>1800</v>
      </c>
      <c r="O96" s="106" t="s">
        <v>3484</v>
      </c>
      <c r="P96">
        <v>0.84960658700181102</v>
      </c>
      <c r="Q96">
        <v>0.81982016901582599</v>
      </c>
      <c r="R96">
        <v>0.15643582405756801</v>
      </c>
      <c r="S96" s="106">
        <v>0.17001200759989199</v>
      </c>
      <c r="T96">
        <v>0.70521054910992698</v>
      </c>
      <c r="U96">
        <v>0.70521054910992698</v>
      </c>
      <c r="V96">
        <v>0.87294701054056301</v>
      </c>
      <c r="W96">
        <v>9.52</v>
      </c>
      <c r="X96">
        <v>0.45</v>
      </c>
      <c r="Y96">
        <v>344895</v>
      </c>
      <c r="Z96">
        <v>18152</v>
      </c>
      <c r="AA96">
        <v>0.89</v>
      </c>
      <c r="AB96">
        <v>19</v>
      </c>
      <c r="AC96">
        <v>14</v>
      </c>
      <c r="AD96">
        <v>5</v>
      </c>
      <c r="AE96">
        <v>73.680000000000007</v>
      </c>
      <c r="AF96">
        <v>14</v>
      </c>
      <c r="AG96">
        <v>8</v>
      </c>
      <c r="AH96">
        <v>2</v>
      </c>
      <c r="AI96">
        <v>9</v>
      </c>
    </row>
    <row r="97" spans="1:35" x14ac:dyDescent="0.2">
      <c r="A97" s="102">
        <v>657</v>
      </c>
      <c r="B97">
        <v>4578</v>
      </c>
      <c r="C97" s="106" t="s">
        <v>3770</v>
      </c>
      <c r="D97" s="106" t="s">
        <v>3504</v>
      </c>
      <c r="E97">
        <v>4828</v>
      </c>
      <c r="F97">
        <v>4860</v>
      </c>
      <c r="G97">
        <v>200</v>
      </c>
      <c r="H97" s="106" t="s">
        <v>3481</v>
      </c>
      <c r="I97">
        <v>8604</v>
      </c>
      <c r="J97" s="106" t="s">
        <v>566</v>
      </c>
      <c r="K97" s="106" t="s">
        <v>3830</v>
      </c>
      <c r="L97">
        <v>550</v>
      </c>
      <c r="M97">
        <v>540</v>
      </c>
      <c r="N97">
        <v>1800</v>
      </c>
      <c r="O97" s="106" t="s">
        <v>3484</v>
      </c>
      <c r="P97">
        <v>0.81987203797914299</v>
      </c>
      <c r="Q97">
        <v>0.858139528703595</v>
      </c>
      <c r="R97" s="15">
        <v>0.225652046399066</v>
      </c>
      <c r="S97" s="15">
        <v>0.223187801072462</v>
      </c>
      <c r="T97">
        <v>1.13991503401969</v>
      </c>
      <c r="U97">
        <v>1.13991503401969</v>
      </c>
      <c r="V97">
        <v>0.36297511606073901</v>
      </c>
      <c r="W97">
        <v>2.2400000000000002</v>
      </c>
      <c r="X97">
        <v>0</v>
      </c>
      <c r="Y97">
        <v>340432</v>
      </c>
      <c r="Z97">
        <v>21277</v>
      </c>
      <c r="AA97">
        <v>1.24</v>
      </c>
      <c r="AB97">
        <v>16</v>
      </c>
      <c r="AC97">
        <v>12</v>
      </c>
      <c r="AD97">
        <v>4</v>
      </c>
      <c r="AE97">
        <v>75</v>
      </c>
      <c r="AF97">
        <v>13</v>
      </c>
      <c r="AG97">
        <v>6</v>
      </c>
      <c r="AH97">
        <v>1</v>
      </c>
      <c r="AI97">
        <v>9</v>
      </c>
    </row>
    <row r="98" spans="1:35" x14ac:dyDescent="0.2">
      <c r="A98" s="102">
        <v>836</v>
      </c>
      <c r="B98">
        <v>7164</v>
      </c>
      <c r="C98" s="106" t="s">
        <v>3852</v>
      </c>
      <c r="D98" s="106" t="s">
        <v>3487</v>
      </c>
      <c r="E98">
        <v>4655</v>
      </c>
      <c r="F98">
        <v>4715</v>
      </c>
      <c r="G98">
        <v>200</v>
      </c>
      <c r="H98" s="106" t="s">
        <v>3481</v>
      </c>
      <c r="I98">
        <v>9682</v>
      </c>
      <c r="J98" s="106" t="s">
        <v>3853</v>
      </c>
      <c r="K98" s="106" t="s">
        <v>3483</v>
      </c>
      <c r="L98">
        <v>2298</v>
      </c>
      <c r="M98">
        <v>2275</v>
      </c>
      <c r="N98">
        <v>400</v>
      </c>
      <c r="O98" s="106" t="s">
        <v>3484</v>
      </c>
      <c r="P98">
        <v>0.84397542981897899</v>
      </c>
      <c r="Q98">
        <v>0.832324349037325</v>
      </c>
      <c r="R98" s="106">
        <v>0.252090964609474</v>
      </c>
      <c r="S98">
        <v>4.6523885565717897E-2</v>
      </c>
      <c r="T98">
        <v>3.3891867912141098</v>
      </c>
      <c r="U98">
        <v>3.3891867912141098</v>
      </c>
      <c r="V98">
        <v>0.94267165652049401</v>
      </c>
      <c r="W98">
        <v>9.6</v>
      </c>
      <c r="X98">
        <v>3.5</v>
      </c>
      <c r="Y98">
        <v>339255</v>
      </c>
      <c r="Z98">
        <v>26097</v>
      </c>
      <c r="AA98">
        <v>1.38</v>
      </c>
      <c r="AB98">
        <v>13</v>
      </c>
      <c r="AC98">
        <v>10</v>
      </c>
      <c r="AD98">
        <v>3</v>
      </c>
      <c r="AE98">
        <v>76.92</v>
      </c>
      <c r="AF98">
        <v>12</v>
      </c>
      <c r="AG98">
        <v>7</v>
      </c>
      <c r="AH98">
        <v>1</v>
      </c>
      <c r="AI98">
        <v>5</v>
      </c>
    </row>
    <row r="99" spans="1:35" x14ac:dyDescent="0.2">
      <c r="A99" s="102">
        <v>801</v>
      </c>
      <c r="B99">
        <v>4183</v>
      </c>
      <c r="C99" s="106" t="s">
        <v>3834</v>
      </c>
      <c r="D99" s="106" t="s">
        <v>3506</v>
      </c>
      <c r="E99">
        <v>2411</v>
      </c>
      <c r="F99">
        <v>2450</v>
      </c>
      <c r="G99">
        <v>400</v>
      </c>
      <c r="H99" s="106" t="s">
        <v>3484</v>
      </c>
      <c r="I99">
        <v>5703</v>
      </c>
      <c r="J99" s="106" t="s">
        <v>222</v>
      </c>
      <c r="K99" s="106" t="s">
        <v>3497</v>
      </c>
      <c r="L99">
        <v>208</v>
      </c>
      <c r="M99">
        <v>212</v>
      </c>
      <c r="N99">
        <v>4600</v>
      </c>
      <c r="O99" s="106" t="s">
        <v>3481</v>
      </c>
      <c r="P99">
        <v>0.90797759015110802</v>
      </c>
      <c r="Q99">
        <v>0.83727812849244398</v>
      </c>
      <c r="R99">
        <v>9.6777514792359895E-2</v>
      </c>
      <c r="S99" s="106">
        <v>0.155689516941179</v>
      </c>
      <c r="T99">
        <v>-0.686539655632046</v>
      </c>
      <c r="U99">
        <v>0.686539655632046</v>
      </c>
      <c r="V99">
        <v>0.21415445058174501</v>
      </c>
      <c r="W99">
        <v>-1.97</v>
      </c>
      <c r="X99">
        <v>0.49</v>
      </c>
      <c r="Y99">
        <v>337929</v>
      </c>
      <c r="Z99">
        <v>18774</v>
      </c>
      <c r="AA99">
        <v>0.94</v>
      </c>
      <c r="AB99">
        <v>18</v>
      </c>
      <c r="AC99">
        <v>12</v>
      </c>
      <c r="AD99">
        <v>6</v>
      </c>
      <c r="AE99">
        <v>66.67</v>
      </c>
      <c r="AF99">
        <v>12</v>
      </c>
      <c r="AG99">
        <v>10</v>
      </c>
      <c r="AH99">
        <v>3</v>
      </c>
      <c r="AI99">
        <v>5</v>
      </c>
    </row>
    <row r="100" spans="1:35" x14ac:dyDescent="0.2">
      <c r="A100" s="102">
        <v>719</v>
      </c>
      <c r="B100">
        <v>2607</v>
      </c>
      <c r="C100" s="106" t="s">
        <v>3510</v>
      </c>
      <c r="D100" s="106" t="s">
        <v>3509</v>
      </c>
      <c r="E100">
        <v>2800</v>
      </c>
      <c r="F100">
        <v>2847</v>
      </c>
      <c r="G100">
        <v>300</v>
      </c>
      <c r="H100" s="106" t="s">
        <v>3481</v>
      </c>
      <c r="I100">
        <v>7276</v>
      </c>
      <c r="J100" s="106" t="s">
        <v>3548</v>
      </c>
      <c r="K100" s="106" t="s">
        <v>3486</v>
      </c>
      <c r="L100">
        <v>4825</v>
      </c>
      <c r="M100">
        <v>4895</v>
      </c>
      <c r="N100">
        <v>200</v>
      </c>
      <c r="O100" s="106" t="s">
        <v>3484</v>
      </c>
      <c r="P100">
        <v>0.89408169012641003</v>
      </c>
      <c r="Q100">
        <v>0.84924101725981704</v>
      </c>
      <c r="R100">
        <v>1.9265663361137601E-2</v>
      </c>
      <c r="S100">
        <v>3.4397067519703103E-2</v>
      </c>
      <c r="T100">
        <v>0.76608303223142604</v>
      </c>
      <c r="U100">
        <v>0.76608303223142604</v>
      </c>
      <c r="V100">
        <v>1.0410763790643001</v>
      </c>
      <c r="W100">
        <v>2.52</v>
      </c>
      <c r="X100">
        <v>12.76</v>
      </c>
      <c r="Y100">
        <v>337726</v>
      </c>
      <c r="Z100">
        <v>28144</v>
      </c>
      <c r="AA100">
        <v>1.72</v>
      </c>
      <c r="AB100">
        <v>12</v>
      </c>
      <c r="AC100">
        <v>9</v>
      </c>
      <c r="AD100">
        <v>3</v>
      </c>
      <c r="AE100">
        <v>75</v>
      </c>
      <c r="AF100">
        <v>11</v>
      </c>
      <c r="AG100">
        <v>8</v>
      </c>
      <c r="AH100">
        <v>0</v>
      </c>
      <c r="AI100">
        <v>4</v>
      </c>
    </row>
    <row r="101" spans="1:35" x14ac:dyDescent="0.2">
      <c r="A101" s="102">
        <v>716</v>
      </c>
      <c r="B101">
        <v>1414</v>
      </c>
      <c r="C101" s="106" t="s">
        <v>3819</v>
      </c>
      <c r="D101" s="106" t="s">
        <v>3491</v>
      </c>
      <c r="E101">
        <v>4430</v>
      </c>
      <c r="F101">
        <v>4535</v>
      </c>
      <c r="G101">
        <v>200</v>
      </c>
      <c r="H101" s="106" t="s">
        <v>3484</v>
      </c>
      <c r="I101">
        <v>6920</v>
      </c>
      <c r="J101" s="106" t="s">
        <v>3485</v>
      </c>
      <c r="K101" s="106" t="s">
        <v>3486</v>
      </c>
      <c r="L101">
        <v>5640</v>
      </c>
      <c r="M101">
        <v>5410</v>
      </c>
      <c r="N101">
        <v>200</v>
      </c>
      <c r="O101" s="106" t="s">
        <v>3481</v>
      </c>
      <c r="P101">
        <v>0.84407100243705702</v>
      </c>
      <c r="Q101">
        <v>0.84959613234327103</v>
      </c>
      <c r="R101">
        <v>0.213157835892686</v>
      </c>
      <c r="S101">
        <v>0.22381593028263</v>
      </c>
      <c r="T101">
        <v>-0.82722520766701002</v>
      </c>
      <c r="U101">
        <v>0.82722520766701002</v>
      </c>
      <c r="V101">
        <v>1.14754203878993</v>
      </c>
      <c r="W101">
        <v>-10.14</v>
      </c>
      <c r="X101">
        <v>16.170000000000002</v>
      </c>
      <c r="Y101">
        <v>337589</v>
      </c>
      <c r="Z101">
        <v>22506</v>
      </c>
      <c r="AA101">
        <v>1.06</v>
      </c>
      <c r="AB101">
        <v>15</v>
      </c>
      <c r="AC101">
        <v>9</v>
      </c>
      <c r="AD101">
        <v>6</v>
      </c>
      <c r="AE101">
        <v>60</v>
      </c>
      <c r="AF101">
        <v>7</v>
      </c>
      <c r="AG101">
        <v>9</v>
      </c>
      <c r="AH101">
        <v>4</v>
      </c>
      <c r="AI101">
        <v>2</v>
      </c>
    </row>
    <row r="102" spans="1:35" x14ac:dyDescent="0.2">
      <c r="A102" s="102">
        <v>458</v>
      </c>
      <c r="B102">
        <v>4290</v>
      </c>
      <c r="C102" s="106" t="s">
        <v>3551</v>
      </c>
      <c r="D102" s="106" t="s">
        <v>3496</v>
      </c>
      <c r="E102">
        <v>944</v>
      </c>
      <c r="F102">
        <v>979</v>
      </c>
      <c r="G102">
        <v>800</v>
      </c>
      <c r="H102" s="106" t="s">
        <v>3484</v>
      </c>
      <c r="I102">
        <v>6758</v>
      </c>
      <c r="J102" s="106" t="s">
        <v>3498</v>
      </c>
      <c r="K102" s="106" t="s">
        <v>3486</v>
      </c>
      <c r="L102">
        <v>7650</v>
      </c>
      <c r="M102">
        <v>7700</v>
      </c>
      <c r="N102">
        <v>100</v>
      </c>
      <c r="O102" s="106" t="s">
        <v>3481</v>
      </c>
      <c r="P102">
        <v>0.80590953468205295</v>
      </c>
      <c r="Q102">
        <v>0.88481294849810899</v>
      </c>
      <c r="R102" s="106">
        <v>0.39608512849347299</v>
      </c>
      <c r="S102" s="106">
        <v>7.6621424089533097E-2</v>
      </c>
      <c r="T102">
        <v>-0.91044354408850003</v>
      </c>
      <c r="U102">
        <v>0.91044354408850003</v>
      </c>
      <c r="V102">
        <v>1.57902317145535</v>
      </c>
      <c r="W102">
        <v>-4.2699999999999996</v>
      </c>
      <c r="X102">
        <v>1.71</v>
      </c>
      <c r="Y102">
        <v>337483</v>
      </c>
      <c r="Z102">
        <v>14673</v>
      </c>
      <c r="AA102">
        <v>0.84</v>
      </c>
      <c r="AB102">
        <v>23</v>
      </c>
      <c r="AC102">
        <v>16</v>
      </c>
      <c r="AD102">
        <v>7</v>
      </c>
      <c r="AE102">
        <v>69.569999999999993</v>
      </c>
      <c r="AF102">
        <v>9</v>
      </c>
      <c r="AG102">
        <v>15</v>
      </c>
      <c r="AH102">
        <v>6</v>
      </c>
      <c r="AI102">
        <v>2</v>
      </c>
    </row>
    <row r="103" spans="1:35" x14ac:dyDescent="0.2">
      <c r="A103" s="102">
        <v>327</v>
      </c>
      <c r="B103">
        <v>3774</v>
      </c>
      <c r="C103" s="106" t="s">
        <v>854</v>
      </c>
      <c r="D103" s="106" t="s">
        <v>3483</v>
      </c>
      <c r="E103">
        <v>2992</v>
      </c>
      <c r="F103">
        <v>3090</v>
      </c>
      <c r="G103">
        <v>300</v>
      </c>
      <c r="H103" s="106" t="s">
        <v>3481</v>
      </c>
      <c r="I103">
        <v>8806</v>
      </c>
      <c r="J103" s="106" t="s">
        <v>3836</v>
      </c>
      <c r="K103" s="106" t="s">
        <v>3503</v>
      </c>
      <c r="L103">
        <v>1351</v>
      </c>
      <c r="M103">
        <v>1355</v>
      </c>
      <c r="N103">
        <v>700</v>
      </c>
      <c r="O103" s="106" t="s">
        <v>3484</v>
      </c>
      <c r="P103">
        <v>0.91436249731226205</v>
      </c>
      <c r="Q103">
        <v>0.90104548159866504</v>
      </c>
      <c r="R103" s="106">
        <v>0.175718075725705</v>
      </c>
      <c r="S103" s="106">
        <v>6.0100557950637998E-2</v>
      </c>
      <c r="T103">
        <v>0.59174951392666097</v>
      </c>
      <c r="U103">
        <v>0.59174951392666097</v>
      </c>
      <c r="V103">
        <v>9.16391174853151E-2</v>
      </c>
      <c r="W103">
        <v>2.2799999999999998</v>
      </c>
      <c r="X103">
        <v>2.3199999999999998</v>
      </c>
      <c r="Y103">
        <v>336553</v>
      </c>
      <c r="Z103">
        <v>17713</v>
      </c>
      <c r="AA103">
        <v>0.96</v>
      </c>
      <c r="AB103">
        <v>19</v>
      </c>
      <c r="AC103">
        <v>13</v>
      </c>
      <c r="AD103">
        <v>6</v>
      </c>
      <c r="AE103">
        <v>68.42</v>
      </c>
      <c r="AF103">
        <v>12</v>
      </c>
      <c r="AG103">
        <v>9</v>
      </c>
      <c r="AH103">
        <v>4</v>
      </c>
      <c r="AI103">
        <v>6</v>
      </c>
    </row>
    <row r="104" spans="1:35" x14ac:dyDescent="0.2">
      <c r="A104" s="102">
        <v>583</v>
      </c>
      <c r="B104">
        <v>4208</v>
      </c>
      <c r="C104" s="106" t="s">
        <v>3832</v>
      </c>
      <c r="D104" s="106" t="s">
        <v>3506</v>
      </c>
      <c r="E104">
        <v>2220</v>
      </c>
      <c r="F104">
        <v>2222</v>
      </c>
      <c r="G104">
        <v>400</v>
      </c>
      <c r="H104" s="106" t="s">
        <v>3481</v>
      </c>
      <c r="I104">
        <v>9513</v>
      </c>
      <c r="J104" s="106" t="s">
        <v>3854</v>
      </c>
      <c r="K104" s="106" t="s">
        <v>3554</v>
      </c>
      <c r="L104">
        <v>2493</v>
      </c>
      <c r="M104">
        <v>2468</v>
      </c>
      <c r="N104">
        <v>400</v>
      </c>
      <c r="O104" s="106" t="s">
        <v>3484</v>
      </c>
      <c r="P104">
        <v>0.84097225358674799</v>
      </c>
      <c r="Q104">
        <v>0.86918001447681104</v>
      </c>
      <c r="R104" s="106">
        <v>0.20894632069675201</v>
      </c>
      <c r="S104" s="106">
        <v>3.04644047631763E-2</v>
      </c>
      <c r="T104">
        <v>0.347184572915539</v>
      </c>
      <c r="U104">
        <v>0.347184572915539</v>
      </c>
      <c r="V104">
        <v>0.213683803087414</v>
      </c>
      <c r="W104">
        <v>0.62</v>
      </c>
      <c r="X104">
        <v>9.9700000000000006</v>
      </c>
      <c r="Y104">
        <v>334919</v>
      </c>
      <c r="Z104">
        <v>27910</v>
      </c>
      <c r="AA104">
        <v>1.33</v>
      </c>
      <c r="AB104">
        <v>12</v>
      </c>
      <c r="AC104">
        <v>7</v>
      </c>
      <c r="AD104">
        <v>5</v>
      </c>
      <c r="AE104">
        <v>58.33</v>
      </c>
      <c r="AF104">
        <v>11</v>
      </c>
      <c r="AG104">
        <v>7</v>
      </c>
      <c r="AH104">
        <v>2</v>
      </c>
      <c r="AI104">
        <v>3</v>
      </c>
    </row>
    <row r="105" spans="1:35" x14ac:dyDescent="0.2">
      <c r="A105" s="102">
        <v>731</v>
      </c>
      <c r="B105">
        <v>3038</v>
      </c>
      <c r="C105" s="106" t="s">
        <v>1402</v>
      </c>
      <c r="D105" s="106" t="s">
        <v>3488</v>
      </c>
      <c r="E105">
        <v>4250</v>
      </c>
      <c r="F105">
        <v>4265</v>
      </c>
      <c r="G105">
        <v>200</v>
      </c>
      <c r="H105" s="106" t="s">
        <v>3481</v>
      </c>
      <c r="I105">
        <v>6701</v>
      </c>
      <c r="J105" s="106" t="s">
        <v>3825</v>
      </c>
      <c r="K105" s="106" t="s">
        <v>3486</v>
      </c>
      <c r="L105">
        <v>4950</v>
      </c>
      <c r="M105">
        <v>4980</v>
      </c>
      <c r="N105">
        <v>200</v>
      </c>
      <c r="O105" s="106" t="s">
        <v>3484</v>
      </c>
      <c r="P105">
        <v>0.91298761053507105</v>
      </c>
      <c r="Q105">
        <v>0.84713462896944003</v>
      </c>
      <c r="R105" s="106">
        <v>0.14261445411621401</v>
      </c>
      <c r="S105" s="106">
        <v>0.39118281666664301</v>
      </c>
      <c r="T105">
        <v>1.27818645846169</v>
      </c>
      <c r="U105">
        <v>1.27818645846169</v>
      </c>
      <c r="V105">
        <v>1.1497314747307099</v>
      </c>
      <c r="W105">
        <v>10.23</v>
      </c>
      <c r="X105">
        <v>14.36</v>
      </c>
      <c r="Y105">
        <v>331621</v>
      </c>
      <c r="Z105">
        <v>15074</v>
      </c>
      <c r="AA105">
        <v>0.83</v>
      </c>
      <c r="AB105">
        <v>22</v>
      </c>
      <c r="AC105">
        <v>12</v>
      </c>
      <c r="AD105">
        <v>10</v>
      </c>
      <c r="AE105">
        <v>54.55</v>
      </c>
      <c r="AF105">
        <v>10</v>
      </c>
      <c r="AG105">
        <v>12</v>
      </c>
      <c r="AH105">
        <v>6</v>
      </c>
      <c r="AI105">
        <v>4</v>
      </c>
    </row>
    <row r="106" spans="1:35" x14ac:dyDescent="0.2">
      <c r="A106" s="102">
        <v>130</v>
      </c>
      <c r="B106">
        <v>7201</v>
      </c>
      <c r="C106" s="106" t="s">
        <v>3534</v>
      </c>
      <c r="D106" s="106" t="s">
        <v>3499</v>
      </c>
      <c r="E106">
        <v>586.9</v>
      </c>
      <c r="F106">
        <v>587.6</v>
      </c>
      <c r="G106">
        <v>1800</v>
      </c>
      <c r="H106" s="106" t="s">
        <v>3481</v>
      </c>
      <c r="I106">
        <v>9474</v>
      </c>
      <c r="J106" s="106" t="s">
        <v>3856</v>
      </c>
      <c r="K106" s="106" t="s">
        <v>3483</v>
      </c>
      <c r="L106">
        <v>1456</v>
      </c>
      <c r="M106">
        <v>1518</v>
      </c>
      <c r="N106">
        <v>700</v>
      </c>
      <c r="O106" s="106" t="s">
        <v>3484</v>
      </c>
      <c r="P106">
        <v>0.90864888221254803</v>
      </c>
      <c r="Q106">
        <v>0.93174816332969002</v>
      </c>
      <c r="R106">
        <v>0.232946324418457</v>
      </c>
      <c r="S106" s="106">
        <v>0.238890850266649</v>
      </c>
      <c r="T106">
        <v>1.9474831918239099</v>
      </c>
      <c r="U106">
        <v>1.9474831918239099</v>
      </c>
      <c r="V106">
        <v>2.9989583759587699</v>
      </c>
      <c r="W106">
        <v>6.87</v>
      </c>
      <c r="X106">
        <v>0.46</v>
      </c>
      <c r="Y106">
        <v>327433</v>
      </c>
      <c r="Z106">
        <v>23388</v>
      </c>
      <c r="AA106">
        <v>1.19</v>
      </c>
      <c r="AB106">
        <v>14</v>
      </c>
      <c r="AC106">
        <v>10</v>
      </c>
      <c r="AD106">
        <v>4</v>
      </c>
      <c r="AE106">
        <v>71.430000000000007</v>
      </c>
      <c r="AF106">
        <v>12</v>
      </c>
      <c r="AG106">
        <v>7</v>
      </c>
      <c r="AH106">
        <v>2</v>
      </c>
      <c r="AI106">
        <v>5</v>
      </c>
    </row>
    <row r="107" spans="1:35" x14ac:dyDescent="0.2">
      <c r="A107" s="102">
        <v>596</v>
      </c>
      <c r="B107">
        <v>6967</v>
      </c>
      <c r="C107" s="106" t="s">
        <v>1004</v>
      </c>
      <c r="D107" s="106" t="s">
        <v>3486</v>
      </c>
      <c r="E107">
        <v>1276</v>
      </c>
      <c r="F107">
        <v>1293</v>
      </c>
      <c r="G107">
        <v>700</v>
      </c>
      <c r="H107" s="106" t="s">
        <v>3481</v>
      </c>
      <c r="I107">
        <v>9468</v>
      </c>
      <c r="J107" s="106" t="s">
        <v>3482</v>
      </c>
      <c r="K107" s="106" t="s">
        <v>3483</v>
      </c>
      <c r="L107">
        <v>1820</v>
      </c>
      <c r="M107">
        <v>1841</v>
      </c>
      <c r="N107">
        <v>500</v>
      </c>
      <c r="O107" s="106" t="s">
        <v>3484</v>
      </c>
      <c r="P107">
        <v>0.87653265440758799</v>
      </c>
      <c r="Q107">
        <v>0.86769605489486101</v>
      </c>
      <c r="R107" s="106">
        <v>0.122698020463184</v>
      </c>
      <c r="S107" s="106">
        <v>5.2356430196812499E-2</v>
      </c>
      <c r="T107">
        <v>0.89523314771511697</v>
      </c>
      <c r="U107">
        <v>0.89523314771511697</v>
      </c>
      <c r="V107">
        <v>1.0290864725853399</v>
      </c>
      <c r="W107">
        <v>4.76</v>
      </c>
      <c r="X107">
        <v>1.67</v>
      </c>
      <c r="Y107">
        <v>324846</v>
      </c>
      <c r="Z107">
        <v>19109</v>
      </c>
      <c r="AA107">
        <v>0.94</v>
      </c>
      <c r="AB107">
        <v>17</v>
      </c>
      <c r="AC107">
        <v>11</v>
      </c>
      <c r="AD107">
        <v>6</v>
      </c>
      <c r="AE107">
        <v>64.709999999999994</v>
      </c>
      <c r="AF107">
        <v>8</v>
      </c>
      <c r="AG107">
        <v>11</v>
      </c>
      <c r="AH107">
        <v>5</v>
      </c>
      <c r="AI107">
        <v>1</v>
      </c>
    </row>
    <row r="108" spans="1:35" x14ac:dyDescent="0.2">
      <c r="A108" s="102">
        <v>720</v>
      </c>
      <c r="B108">
        <v>2371</v>
      </c>
      <c r="C108" s="106" t="s">
        <v>777</v>
      </c>
      <c r="D108" s="106" t="s">
        <v>3496</v>
      </c>
      <c r="E108">
        <v>2823</v>
      </c>
      <c r="F108">
        <v>2929</v>
      </c>
      <c r="G108">
        <v>300</v>
      </c>
      <c r="H108" s="106" t="s">
        <v>3484</v>
      </c>
      <c r="I108">
        <v>3038</v>
      </c>
      <c r="J108" s="106" t="s">
        <v>1402</v>
      </c>
      <c r="K108" s="106" t="s">
        <v>3488</v>
      </c>
      <c r="L108">
        <v>4250</v>
      </c>
      <c r="M108">
        <v>4265</v>
      </c>
      <c r="N108">
        <v>200</v>
      </c>
      <c r="O108" s="106" t="s">
        <v>3481</v>
      </c>
      <c r="P108">
        <v>0.90742926203163798</v>
      </c>
      <c r="Q108">
        <v>0.84922463153958105</v>
      </c>
      <c r="R108" s="15">
        <v>0.15074684585732001</v>
      </c>
      <c r="S108" s="15">
        <v>0.229189707415627</v>
      </c>
      <c r="T108">
        <v>-1.6959414457108</v>
      </c>
      <c r="U108">
        <v>1.6959414457108</v>
      </c>
      <c r="V108">
        <v>2.1843217328334901</v>
      </c>
      <c r="W108">
        <v>-11.44</v>
      </c>
      <c r="X108">
        <v>3.01</v>
      </c>
      <c r="Y108">
        <v>323499</v>
      </c>
      <c r="Z108">
        <v>13479</v>
      </c>
      <c r="AA108">
        <v>0.74</v>
      </c>
      <c r="AB108">
        <v>24</v>
      </c>
      <c r="AC108">
        <v>15</v>
      </c>
      <c r="AD108">
        <v>9</v>
      </c>
      <c r="AE108">
        <v>62.5</v>
      </c>
      <c r="AF108">
        <v>9</v>
      </c>
      <c r="AG108">
        <v>13</v>
      </c>
      <c r="AH108">
        <v>8</v>
      </c>
      <c r="AI108">
        <v>3</v>
      </c>
    </row>
    <row r="109" spans="1:35" x14ac:dyDescent="0.2">
      <c r="A109" s="102">
        <v>25</v>
      </c>
      <c r="B109">
        <v>3635</v>
      </c>
      <c r="C109" s="106" t="s">
        <v>47</v>
      </c>
      <c r="D109" s="106" t="s">
        <v>3483</v>
      </c>
      <c r="E109">
        <v>2944</v>
      </c>
      <c r="F109">
        <v>2987</v>
      </c>
      <c r="G109">
        <v>300</v>
      </c>
      <c r="H109" s="106" t="s">
        <v>3481</v>
      </c>
      <c r="I109">
        <v>8572</v>
      </c>
      <c r="J109" s="106" t="s">
        <v>3449</v>
      </c>
      <c r="K109" s="106" t="s">
        <v>3487</v>
      </c>
      <c r="L109">
        <v>504</v>
      </c>
      <c r="M109">
        <v>523</v>
      </c>
      <c r="N109">
        <v>1700</v>
      </c>
      <c r="O109" s="106" t="s">
        <v>3484</v>
      </c>
      <c r="P109">
        <v>0.94555959129467904</v>
      </c>
      <c r="Q109">
        <v>0.95765102755402998</v>
      </c>
      <c r="R109" s="15">
        <v>2.93838644672633E-2</v>
      </c>
      <c r="S109" s="106">
        <v>0.235659895770925</v>
      </c>
      <c r="T109">
        <v>0.27379019824392298</v>
      </c>
      <c r="U109">
        <v>0.27379019824392298</v>
      </c>
      <c r="V109">
        <v>0.92511797096933901</v>
      </c>
      <c r="W109">
        <v>0.62</v>
      </c>
      <c r="X109">
        <v>0.78</v>
      </c>
      <c r="Y109">
        <v>322900</v>
      </c>
      <c r="Z109">
        <v>18994</v>
      </c>
      <c r="AA109">
        <v>0.91</v>
      </c>
      <c r="AB109">
        <v>17</v>
      </c>
      <c r="AC109">
        <v>10</v>
      </c>
      <c r="AD109">
        <v>7</v>
      </c>
      <c r="AE109">
        <v>58.82</v>
      </c>
      <c r="AF109">
        <v>13</v>
      </c>
      <c r="AG109">
        <v>7</v>
      </c>
      <c r="AH109">
        <v>2</v>
      </c>
      <c r="AI109">
        <v>8</v>
      </c>
    </row>
    <row r="110" spans="1:35" x14ac:dyDescent="0.2">
      <c r="A110" s="102">
        <v>295</v>
      </c>
      <c r="B110">
        <v>8242</v>
      </c>
      <c r="C110" s="106" t="s">
        <v>1101</v>
      </c>
      <c r="D110" s="106" t="s">
        <v>3507</v>
      </c>
      <c r="E110">
        <v>995</v>
      </c>
      <c r="F110">
        <v>1016</v>
      </c>
      <c r="G110">
        <v>1000</v>
      </c>
      <c r="H110" s="106" t="s">
        <v>3484</v>
      </c>
      <c r="I110">
        <v>9603</v>
      </c>
      <c r="J110" s="106" t="s">
        <v>3813</v>
      </c>
      <c r="K110" s="106" t="s">
        <v>3496</v>
      </c>
      <c r="L110">
        <v>2515</v>
      </c>
      <c r="M110">
        <v>2580</v>
      </c>
      <c r="N110">
        <v>400</v>
      </c>
      <c r="O110" s="106" t="s">
        <v>3481</v>
      </c>
      <c r="P110">
        <v>0.85437943463985899</v>
      </c>
      <c r="Q110">
        <v>0.906071329349457</v>
      </c>
      <c r="R110" s="106">
        <v>0.35017179386922798</v>
      </c>
      <c r="S110">
        <v>3.05193581519882E-2</v>
      </c>
      <c r="T110">
        <v>-1.32021119038023</v>
      </c>
      <c r="U110">
        <v>1.32021119038023</v>
      </c>
      <c r="V110">
        <v>1.2609968578731601</v>
      </c>
      <c r="W110">
        <v>-5.98</v>
      </c>
      <c r="X110">
        <v>1.55</v>
      </c>
      <c r="Y110">
        <v>321900</v>
      </c>
      <c r="Z110">
        <v>16942</v>
      </c>
      <c r="AA110">
        <v>1.02</v>
      </c>
      <c r="AB110">
        <v>19</v>
      </c>
      <c r="AC110">
        <v>12</v>
      </c>
      <c r="AD110">
        <v>7</v>
      </c>
      <c r="AE110">
        <v>63.16</v>
      </c>
      <c r="AF110">
        <v>12</v>
      </c>
      <c r="AG110">
        <v>11</v>
      </c>
      <c r="AH110">
        <v>3</v>
      </c>
      <c r="AI110">
        <v>5</v>
      </c>
    </row>
    <row r="111" spans="1:35" x14ac:dyDescent="0.2">
      <c r="A111" s="102">
        <v>167</v>
      </c>
      <c r="B111">
        <v>7201</v>
      </c>
      <c r="C111" s="106" t="s">
        <v>3534</v>
      </c>
      <c r="D111" s="106" t="s">
        <v>3499</v>
      </c>
      <c r="E111">
        <v>586.9</v>
      </c>
      <c r="F111">
        <v>587.6</v>
      </c>
      <c r="G111">
        <v>1800</v>
      </c>
      <c r="H111" s="106" t="s">
        <v>3484</v>
      </c>
      <c r="I111">
        <v>9506</v>
      </c>
      <c r="J111" s="106" t="s">
        <v>3553</v>
      </c>
      <c r="K111" s="106" t="s">
        <v>3554</v>
      </c>
      <c r="L111">
        <v>1030</v>
      </c>
      <c r="M111">
        <v>1038</v>
      </c>
      <c r="N111">
        <v>1000</v>
      </c>
      <c r="O111" s="106" t="s">
        <v>3481</v>
      </c>
      <c r="P111">
        <v>0.85097758445363902</v>
      </c>
      <c r="Q111">
        <v>0.92587672817019495</v>
      </c>
      <c r="R111" s="106">
        <v>9.2488942426676393E-2</v>
      </c>
      <c r="S111">
        <v>0.119544258205733</v>
      </c>
      <c r="T111">
        <v>-2.9475918869922801</v>
      </c>
      <c r="U111">
        <v>2.9475918869922801</v>
      </c>
      <c r="V111">
        <v>2.9438242694911101</v>
      </c>
      <c r="W111">
        <v>-8.23</v>
      </c>
      <c r="X111">
        <v>1.9</v>
      </c>
      <c r="Y111">
        <v>321184</v>
      </c>
      <c r="Z111">
        <v>16059</v>
      </c>
      <c r="AA111">
        <v>0.76</v>
      </c>
      <c r="AB111">
        <v>20</v>
      </c>
      <c r="AC111">
        <v>13</v>
      </c>
      <c r="AD111">
        <v>7</v>
      </c>
      <c r="AE111">
        <v>65</v>
      </c>
      <c r="AF111">
        <v>14</v>
      </c>
      <c r="AG111">
        <v>6</v>
      </c>
      <c r="AH111">
        <v>2</v>
      </c>
      <c r="AI111">
        <v>12</v>
      </c>
    </row>
    <row r="112" spans="1:35" x14ac:dyDescent="0.2">
      <c r="A112" s="102">
        <v>820</v>
      </c>
      <c r="B112">
        <v>7476</v>
      </c>
      <c r="C112" s="106" t="s">
        <v>3869</v>
      </c>
      <c r="D112" s="106" t="s">
        <v>3488</v>
      </c>
      <c r="E112">
        <v>9380</v>
      </c>
      <c r="F112">
        <v>9220</v>
      </c>
      <c r="G112">
        <v>100</v>
      </c>
      <c r="H112" s="106" t="s">
        <v>3484</v>
      </c>
      <c r="I112">
        <v>9468</v>
      </c>
      <c r="J112" s="106" t="s">
        <v>3482</v>
      </c>
      <c r="K112" s="106" t="s">
        <v>3483</v>
      </c>
      <c r="L112">
        <v>1820</v>
      </c>
      <c r="M112">
        <v>1841</v>
      </c>
      <c r="N112">
        <v>500</v>
      </c>
      <c r="O112" s="106" t="s">
        <v>3481</v>
      </c>
      <c r="P112">
        <v>0.90188552442324299</v>
      </c>
      <c r="Q112">
        <v>0.83487949808787099</v>
      </c>
      <c r="R112">
        <v>3.1432576705442097E-2</v>
      </c>
      <c r="S112">
        <v>2.7605637033608799E-2</v>
      </c>
      <c r="T112">
        <v>-0.97465819835628598</v>
      </c>
      <c r="U112">
        <v>0.97465819835628598</v>
      </c>
      <c r="V112">
        <v>0.54761597511803295</v>
      </c>
      <c r="W112">
        <v>-8.27</v>
      </c>
      <c r="X112">
        <v>0.16</v>
      </c>
      <c r="Y112">
        <v>320951</v>
      </c>
      <c r="Z112">
        <v>13373</v>
      </c>
      <c r="AA112">
        <v>0.8</v>
      </c>
      <c r="AB112">
        <v>24</v>
      </c>
      <c r="AC112">
        <v>16</v>
      </c>
      <c r="AD112">
        <v>8</v>
      </c>
      <c r="AE112">
        <v>66.67</v>
      </c>
      <c r="AF112">
        <v>11</v>
      </c>
      <c r="AG112">
        <v>10</v>
      </c>
      <c r="AH112">
        <v>6</v>
      </c>
      <c r="AI112">
        <v>8</v>
      </c>
    </row>
    <row r="113" spans="1:35" x14ac:dyDescent="0.2">
      <c r="A113" s="102">
        <v>243</v>
      </c>
      <c r="B113">
        <v>8036</v>
      </c>
      <c r="C113" s="106" t="s">
        <v>3495</v>
      </c>
      <c r="D113" s="106" t="s">
        <v>3488</v>
      </c>
      <c r="E113">
        <v>8130</v>
      </c>
      <c r="F113">
        <v>8060</v>
      </c>
      <c r="G113">
        <v>100</v>
      </c>
      <c r="H113" s="106" t="s">
        <v>3481</v>
      </c>
      <c r="I113">
        <v>9468</v>
      </c>
      <c r="J113" s="106" t="s">
        <v>3482</v>
      </c>
      <c r="K113" s="106" t="s">
        <v>3483</v>
      </c>
      <c r="L113">
        <v>1820</v>
      </c>
      <c r="M113">
        <v>1841</v>
      </c>
      <c r="N113">
        <v>400</v>
      </c>
      <c r="O113" s="106" t="s">
        <v>3484</v>
      </c>
      <c r="P113">
        <v>0.89287952631976897</v>
      </c>
      <c r="Q113">
        <v>0.91365771637747994</v>
      </c>
      <c r="R113">
        <v>3.1569271155820602E-2</v>
      </c>
      <c r="S113" s="106">
        <v>0.10986765672396601</v>
      </c>
      <c r="T113">
        <v>1.0615508430696601</v>
      </c>
      <c r="U113">
        <v>1.0615508430696601</v>
      </c>
      <c r="V113">
        <v>1.37348290051441</v>
      </c>
      <c r="W113">
        <v>6.22</v>
      </c>
      <c r="X113">
        <v>8.64</v>
      </c>
      <c r="Y113">
        <v>318980</v>
      </c>
      <c r="Z113">
        <v>17721</v>
      </c>
      <c r="AA113">
        <v>1.04</v>
      </c>
      <c r="AB113">
        <v>18</v>
      </c>
      <c r="AC113">
        <v>11</v>
      </c>
      <c r="AD113">
        <v>7</v>
      </c>
      <c r="AE113">
        <v>61.11</v>
      </c>
      <c r="AF113">
        <v>10</v>
      </c>
      <c r="AG113">
        <v>10</v>
      </c>
      <c r="AH113">
        <v>5</v>
      </c>
      <c r="AI113">
        <v>3</v>
      </c>
    </row>
    <row r="114" spans="1:35" x14ac:dyDescent="0.2">
      <c r="A114" s="102">
        <v>166</v>
      </c>
      <c r="B114">
        <v>4208</v>
      </c>
      <c r="C114" s="106" t="s">
        <v>3832</v>
      </c>
      <c r="D114" s="106" t="s">
        <v>3506</v>
      </c>
      <c r="E114">
        <v>2220</v>
      </c>
      <c r="F114">
        <v>2222</v>
      </c>
      <c r="G114">
        <v>400</v>
      </c>
      <c r="H114" s="106" t="s">
        <v>3481</v>
      </c>
      <c r="I114">
        <v>7762</v>
      </c>
      <c r="J114" s="106" t="s">
        <v>3850</v>
      </c>
      <c r="K114" s="106" t="s">
        <v>3490</v>
      </c>
      <c r="L114">
        <v>520</v>
      </c>
      <c r="M114">
        <v>528</v>
      </c>
      <c r="N114">
        <v>1700</v>
      </c>
      <c r="O114" s="106" t="s">
        <v>3484</v>
      </c>
      <c r="P114">
        <v>0.86390979523079203</v>
      </c>
      <c r="Q114">
        <v>0.92611482911708198</v>
      </c>
      <c r="R114">
        <v>0.31933655883544798</v>
      </c>
      <c r="S114" s="106">
        <v>4.8295069946056098E-2</v>
      </c>
      <c r="T114">
        <v>2.2233328600555802</v>
      </c>
      <c r="U114">
        <v>2.2233328600555802</v>
      </c>
      <c r="V114">
        <v>2.5328303925767202</v>
      </c>
      <c r="W114">
        <v>5</v>
      </c>
      <c r="X114">
        <v>0.99</v>
      </c>
      <c r="Y114">
        <v>318939</v>
      </c>
      <c r="Z114">
        <v>22781</v>
      </c>
      <c r="AA114">
        <v>1.17</v>
      </c>
      <c r="AB114">
        <v>14</v>
      </c>
      <c r="AC114">
        <v>10</v>
      </c>
      <c r="AD114">
        <v>4</v>
      </c>
      <c r="AE114">
        <v>71.430000000000007</v>
      </c>
      <c r="AF114">
        <v>13</v>
      </c>
      <c r="AG114">
        <v>5</v>
      </c>
      <c r="AH114">
        <v>1</v>
      </c>
      <c r="AI114">
        <v>8</v>
      </c>
    </row>
    <row r="115" spans="1:35" x14ac:dyDescent="0.2">
      <c r="A115" s="102">
        <v>930</v>
      </c>
      <c r="B115">
        <v>7762</v>
      </c>
      <c r="C115" s="106" t="s">
        <v>3850</v>
      </c>
      <c r="D115" s="106" t="s">
        <v>3490</v>
      </c>
      <c r="E115">
        <v>520</v>
      </c>
      <c r="F115">
        <v>528</v>
      </c>
      <c r="G115">
        <v>1900</v>
      </c>
      <c r="H115" s="106" t="s">
        <v>3484</v>
      </c>
      <c r="I115">
        <v>9513</v>
      </c>
      <c r="J115" s="106" t="s">
        <v>3854</v>
      </c>
      <c r="K115" s="106" t="s">
        <v>3554</v>
      </c>
      <c r="L115">
        <v>2493</v>
      </c>
      <c r="M115">
        <v>2468</v>
      </c>
      <c r="N115">
        <v>400</v>
      </c>
      <c r="O115" s="106" t="s">
        <v>3481</v>
      </c>
      <c r="P115">
        <v>0.84431013064770899</v>
      </c>
      <c r="Q115">
        <v>0.81857649438670699</v>
      </c>
      <c r="R115">
        <v>0.11773190076065</v>
      </c>
      <c r="S115" s="15">
        <v>0.12867450632934099</v>
      </c>
      <c r="T115">
        <v>-1.43421080432967</v>
      </c>
      <c r="U115">
        <v>1.43421080432967</v>
      </c>
      <c r="V115">
        <v>1.88907028874273</v>
      </c>
      <c r="W115">
        <v>-4.67</v>
      </c>
      <c r="X115">
        <v>1.62</v>
      </c>
      <c r="Y115">
        <v>318545</v>
      </c>
      <c r="Z115">
        <v>26545</v>
      </c>
      <c r="AA115">
        <v>1.38</v>
      </c>
      <c r="AB115">
        <v>12</v>
      </c>
      <c r="AC115">
        <v>9</v>
      </c>
      <c r="AD115">
        <v>3</v>
      </c>
      <c r="AE115">
        <v>75</v>
      </c>
      <c r="AF115">
        <v>14</v>
      </c>
      <c r="AG115">
        <v>5</v>
      </c>
      <c r="AH115">
        <v>1</v>
      </c>
      <c r="AI115">
        <v>6</v>
      </c>
    </row>
    <row r="116" spans="1:35" x14ac:dyDescent="0.2">
      <c r="A116" s="102">
        <v>124</v>
      </c>
      <c r="B116">
        <v>4208</v>
      </c>
      <c r="C116" s="106" t="s">
        <v>3832</v>
      </c>
      <c r="D116" s="106" t="s">
        <v>3506</v>
      </c>
      <c r="E116">
        <v>2220</v>
      </c>
      <c r="F116">
        <v>2222</v>
      </c>
      <c r="G116">
        <v>400</v>
      </c>
      <c r="H116" s="106" t="s">
        <v>3481</v>
      </c>
      <c r="I116">
        <v>6301</v>
      </c>
      <c r="J116" s="106" t="s">
        <v>56</v>
      </c>
      <c r="K116" s="106" t="s">
        <v>3494</v>
      </c>
      <c r="L116">
        <v>2369</v>
      </c>
      <c r="M116">
        <v>2389</v>
      </c>
      <c r="N116">
        <v>400</v>
      </c>
      <c r="O116" s="106" t="s">
        <v>3484</v>
      </c>
      <c r="P116">
        <v>0.86360731334309804</v>
      </c>
      <c r="Q116">
        <v>0.932132612087196</v>
      </c>
      <c r="R116">
        <v>0.10235533644294501</v>
      </c>
      <c r="S116">
        <v>3.0150322539153301E-3</v>
      </c>
      <c r="T116">
        <v>2.2738261459625302</v>
      </c>
      <c r="U116">
        <v>2.2738261459625302</v>
      </c>
      <c r="V116">
        <v>1.0299615133783899</v>
      </c>
      <c r="W116">
        <v>3.2</v>
      </c>
      <c r="X116">
        <v>6.99</v>
      </c>
      <c r="Y116">
        <v>316642</v>
      </c>
      <c r="Z116">
        <v>28786</v>
      </c>
      <c r="AA116">
        <v>1.46</v>
      </c>
      <c r="AB116">
        <v>11</v>
      </c>
      <c r="AC116">
        <v>8</v>
      </c>
      <c r="AD116">
        <v>3</v>
      </c>
      <c r="AE116">
        <v>72.73</v>
      </c>
      <c r="AF116">
        <v>13</v>
      </c>
      <c r="AG116">
        <v>6</v>
      </c>
      <c r="AH116">
        <v>0</v>
      </c>
      <c r="AI116">
        <v>5</v>
      </c>
    </row>
    <row r="117" spans="1:35" x14ac:dyDescent="0.2">
      <c r="A117" s="102">
        <v>426</v>
      </c>
      <c r="B117">
        <v>5714</v>
      </c>
      <c r="C117" s="106" t="s">
        <v>922</v>
      </c>
      <c r="D117" s="106" t="s">
        <v>3497</v>
      </c>
      <c r="E117">
        <v>3830</v>
      </c>
      <c r="F117">
        <v>3915</v>
      </c>
      <c r="G117">
        <v>200</v>
      </c>
      <c r="H117" s="106" t="s">
        <v>3484</v>
      </c>
      <c r="I117">
        <v>6479</v>
      </c>
      <c r="J117" s="106" t="s">
        <v>729</v>
      </c>
      <c r="K117" s="106" t="s">
        <v>3486</v>
      </c>
      <c r="L117">
        <v>2159</v>
      </c>
      <c r="M117">
        <v>2177</v>
      </c>
      <c r="N117">
        <v>400</v>
      </c>
      <c r="O117" s="106" t="s">
        <v>3481</v>
      </c>
      <c r="P117">
        <v>0.81866062697312603</v>
      </c>
      <c r="Q117">
        <v>0.88935493399846899</v>
      </c>
      <c r="R117" s="106">
        <v>0.27469867441326501</v>
      </c>
      <c r="S117" s="106">
        <v>7.3420537682802101E-2</v>
      </c>
      <c r="T117">
        <v>-0.39094612496867198</v>
      </c>
      <c r="U117">
        <v>0.39094612496867198</v>
      </c>
      <c r="V117">
        <v>0.51143323641122795</v>
      </c>
      <c r="W117">
        <v>-1.48</v>
      </c>
      <c r="X117">
        <v>11.21</v>
      </c>
      <c r="Y117">
        <v>315845</v>
      </c>
      <c r="Z117">
        <v>22560</v>
      </c>
      <c r="AA117">
        <v>1.19</v>
      </c>
      <c r="AB117">
        <v>14</v>
      </c>
      <c r="AC117">
        <v>10</v>
      </c>
      <c r="AD117">
        <v>4</v>
      </c>
      <c r="AE117">
        <v>71.430000000000007</v>
      </c>
      <c r="AF117">
        <v>12</v>
      </c>
      <c r="AG117">
        <v>8</v>
      </c>
      <c r="AH117">
        <v>4</v>
      </c>
      <c r="AI117">
        <v>2</v>
      </c>
    </row>
    <row r="118" spans="1:35" x14ac:dyDescent="0.2">
      <c r="A118" s="102">
        <v>965</v>
      </c>
      <c r="B118">
        <v>4188</v>
      </c>
      <c r="C118" s="106" t="s">
        <v>3858</v>
      </c>
      <c r="D118" s="106" t="s">
        <v>3506</v>
      </c>
      <c r="E118">
        <v>793.6</v>
      </c>
      <c r="F118">
        <v>799</v>
      </c>
      <c r="G118">
        <v>1200</v>
      </c>
      <c r="H118" s="106" t="s">
        <v>3481</v>
      </c>
      <c r="I118">
        <v>5101</v>
      </c>
      <c r="J118" s="106" t="s">
        <v>3859</v>
      </c>
      <c r="K118" s="106" t="s">
        <v>3693</v>
      </c>
      <c r="L118">
        <v>1869</v>
      </c>
      <c r="M118">
        <v>1875</v>
      </c>
      <c r="N118">
        <v>500</v>
      </c>
      <c r="O118" s="106" t="s">
        <v>3484</v>
      </c>
      <c r="P118">
        <v>0.83927702030072804</v>
      </c>
      <c r="Q118">
        <v>0.81111267721154501</v>
      </c>
      <c r="R118">
        <v>0.49970986316421501</v>
      </c>
      <c r="S118" s="15">
        <v>0.18084564941624401</v>
      </c>
      <c r="T118">
        <v>2.2733442197748399</v>
      </c>
      <c r="U118">
        <v>2.2733442197748399</v>
      </c>
      <c r="V118">
        <v>2.2104404667863302</v>
      </c>
      <c r="W118">
        <v>12.54</v>
      </c>
      <c r="X118">
        <v>2.27</v>
      </c>
      <c r="Y118">
        <v>312284</v>
      </c>
      <c r="Z118">
        <v>15614</v>
      </c>
      <c r="AA118">
        <v>0.84</v>
      </c>
      <c r="AB118">
        <v>20</v>
      </c>
      <c r="AC118">
        <v>14</v>
      </c>
      <c r="AD118">
        <v>6</v>
      </c>
      <c r="AE118">
        <v>70</v>
      </c>
      <c r="AF118">
        <v>14</v>
      </c>
      <c r="AG118">
        <v>8</v>
      </c>
      <c r="AH118">
        <v>4</v>
      </c>
      <c r="AI118">
        <v>8</v>
      </c>
    </row>
    <row r="119" spans="1:35" x14ac:dyDescent="0.2">
      <c r="A119" s="102">
        <v>419</v>
      </c>
      <c r="B119">
        <v>7729</v>
      </c>
      <c r="C119" s="106" t="s">
        <v>725</v>
      </c>
      <c r="D119" s="106" t="s">
        <v>3490</v>
      </c>
      <c r="E119">
        <v>3875</v>
      </c>
      <c r="F119">
        <v>3940</v>
      </c>
      <c r="G119">
        <v>200</v>
      </c>
      <c r="H119" s="106" t="s">
        <v>3481</v>
      </c>
      <c r="I119">
        <v>8253</v>
      </c>
      <c r="J119" s="106" t="s">
        <v>708</v>
      </c>
      <c r="K119" s="106" t="s">
        <v>3487</v>
      </c>
      <c r="L119">
        <v>1698</v>
      </c>
      <c r="M119">
        <v>1745</v>
      </c>
      <c r="N119">
        <v>500</v>
      </c>
      <c r="O119" s="106" t="s">
        <v>3484</v>
      </c>
      <c r="P119">
        <v>0.84586153898594596</v>
      </c>
      <c r="Q119">
        <v>0.89055658067007204</v>
      </c>
      <c r="R119" s="106">
        <v>0.17262903928408599</v>
      </c>
      <c r="S119" s="106">
        <v>0.34844176121457499</v>
      </c>
      <c r="T119">
        <v>0.61897405886530998</v>
      </c>
      <c r="U119">
        <v>0.61897405886530998</v>
      </c>
      <c r="V119">
        <v>0.40718328398298598</v>
      </c>
      <c r="W119">
        <v>1.96</v>
      </c>
      <c r="X119">
        <v>10.72</v>
      </c>
      <c r="Y119">
        <v>310640</v>
      </c>
      <c r="Z119">
        <v>15532</v>
      </c>
      <c r="AA119">
        <v>0.9</v>
      </c>
      <c r="AB119">
        <v>20</v>
      </c>
      <c r="AC119">
        <v>13</v>
      </c>
      <c r="AD119">
        <v>7</v>
      </c>
      <c r="AE119">
        <v>65</v>
      </c>
      <c r="AF119">
        <v>8</v>
      </c>
      <c r="AG119">
        <v>11</v>
      </c>
      <c r="AH119">
        <v>6</v>
      </c>
      <c r="AI119">
        <v>3</v>
      </c>
    </row>
    <row r="120" spans="1:35" x14ac:dyDescent="0.2">
      <c r="A120" s="102">
        <v>324</v>
      </c>
      <c r="B120">
        <v>5233</v>
      </c>
      <c r="C120" s="106" t="s">
        <v>3841</v>
      </c>
      <c r="D120" s="106" t="s">
        <v>3480</v>
      </c>
      <c r="E120">
        <v>2920</v>
      </c>
      <c r="F120">
        <v>2967</v>
      </c>
      <c r="G120">
        <v>300</v>
      </c>
      <c r="H120" s="106" t="s">
        <v>3484</v>
      </c>
      <c r="I120">
        <v>5703</v>
      </c>
      <c r="J120" s="106" t="s">
        <v>222</v>
      </c>
      <c r="K120" s="106" t="s">
        <v>3497</v>
      </c>
      <c r="L120">
        <v>208</v>
      </c>
      <c r="M120">
        <v>212</v>
      </c>
      <c r="N120">
        <v>4200</v>
      </c>
      <c r="O120" s="106" t="s">
        <v>3481</v>
      </c>
      <c r="P120">
        <v>0.81149246412382003</v>
      </c>
      <c r="Q120">
        <v>0.90135582972277595</v>
      </c>
      <c r="R120" s="106">
        <v>0.104335186874287</v>
      </c>
      <c r="S120" s="15">
        <v>0.32487868012392601</v>
      </c>
      <c r="T120">
        <v>-0.65949034098303905</v>
      </c>
      <c r="U120">
        <v>0.65949034098303905</v>
      </c>
      <c r="V120">
        <v>7.0066946827716206E-2</v>
      </c>
      <c r="W120">
        <v>-2.02</v>
      </c>
      <c r="X120">
        <v>0.03</v>
      </c>
      <c r="Y120">
        <v>310276</v>
      </c>
      <c r="Z120">
        <v>17238</v>
      </c>
      <c r="AA120">
        <v>0.99</v>
      </c>
      <c r="AB120">
        <v>18</v>
      </c>
      <c r="AC120">
        <v>12</v>
      </c>
      <c r="AD120">
        <v>6</v>
      </c>
      <c r="AE120">
        <v>66.67</v>
      </c>
      <c r="AF120">
        <v>12</v>
      </c>
      <c r="AG120">
        <v>9</v>
      </c>
      <c r="AH120">
        <v>3</v>
      </c>
      <c r="AI120">
        <v>6</v>
      </c>
    </row>
    <row r="121" spans="1:35" x14ac:dyDescent="0.2">
      <c r="A121" s="102">
        <v>485</v>
      </c>
      <c r="B121">
        <v>1812</v>
      </c>
      <c r="C121" s="106" t="s">
        <v>3651</v>
      </c>
      <c r="D121" s="106" t="s">
        <v>3491</v>
      </c>
      <c r="E121">
        <v>1392</v>
      </c>
      <c r="F121">
        <v>1407</v>
      </c>
      <c r="G121">
        <v>700</v>
      </c>
      <c r="H121" s="106" t="s">
        <v>3484</v>
      </c>
      <c r="I121">
        <v>7182</v>
      </c>
      <c r="J121" s="106" t="s">
        <v>3680</v>
      </c>
      <c r="K121" s="106" t="s">
        <v>3552</v>
      </c>
      <c r="L121">
        <v>1011</v>
      </c>
      <c r="M121">
        <v>1022</v>
      </c>
      <c r="N121">
        <v>1000</v>
      </c>
      <c r="O121" s="106" t="s">
        <v>3481</v>
      </c>
      <c r="P121">
        <v>0.84733058440474895</v>
      </c>
      <c r="Q121">
        <v>0.88165428786689903</v>
      </c>
      <c r="R121" s="106">
        <v>7.5593622082095998E-3</v>
      </c>
      <c r="S121" s="106">
        <v>7.3804891242815501E-2</v>
      </c>
      <c r="T121">
        <v>-0.63002343202671196</v>
      </c>
      <c r="U121">
        <v>0.63002343202671196</v>
      </c>
      <c r="V121">
        <v>0.58385161082063297</v>
      </c>
      <c r="W121">
        <v>-0.85</v>
      </c>
      <c r="X121">
        <v>3.77</v>
      </c>
      <c r="Y121">
        <v>308304</v>
      </c>
      <c r="Z121">
        <v>16227</v>
      </c>
      <c r="AA121">
        <v>0.83</v>
      </c>
      <c r="AB121">
        <v>19</v>
      </c>
      <c r="AC121">
        <v>12</v>
      </c>
      <c r="AD121">
        <v>7</v>
      </c>
      <c r="AE121">
        <v>63.16</v>
      </c>
      <c r="AF121">
        <v>15</v>
      </c>
      <c r="AG121">
        <v>9</v>
      </c>
      <c r="AH121">
        <v>2</v>
      </c>
      <c r="AI121">
        <v>8</v>
      </c>
    </row>
    <row r="122" spans="1:35" x14ac:dyDescent="0.2">
      <c r="A122" s="102">
        <v>1006</v>
      </c>
      <c r="B122">
        <v>4523</v>
      </c>
      <c r="C122" s="106" t="s">
        <v>3829</v>
      </c>
      <c r="D122" s="106" t="s">
        <v>3504</v>
      </c>
      <c r="E122">
        <v>8650</v>
      </c>
      <c r="F122">
        <v>8799</v>
      </c>
      <c r="G122">
        <v>100</v>
      </c>
      <c r="H122" s="106" t="s">
        <v>3481</v>
      </c>
      <c r="I122">
        <v>8697</v>
      </c>
      <c r="J122" s="106" t="s">
        <v>1148</v>
      </c>
      <c r="K122" s="106" t="s">
        <v>3487</v>
      </c>
      <c r="L122">
        <v>1946</v>
      </c>
      <c r="M122">
        <v>1997</v>
      </c>
      <c r="N122">
        <v>400</v>
      </c>
      <c r="O122" s="106" t="s">
        <v>3484</v>
      </c>
      <c r="P122">
        <v>0.80704283747551897</v>
      </c>
      <c r="Q122">
        <v>0.80302182715243098</v>
      </c>
      <c r="R122" s="15">
        <v>2.5281251368139399E-2</v>
      </c>
      <c r="S122" s="15">
        <v>2.9845668375015899E-2</v>
      </c>
      <c r="T122">
        <v>0.98013502639141803</v>
      </c>
      <c r="U122">
        <v>0.98013502639141803</v>
      </c>
      <c r="V122">
        <v>1.17862863139737</v>
      </c>
      <c r="W122">
        <v>7.13</v>
      </c>
      <c r="X122">
        <v>9.2200000000000006</v>
      </c>
      <c r="Y122">
        <v>308136</v>
      </c>
      <c r="Z122">
        <v>18126</v>
      </c>
      <c r="AA122">
        <v>1.1200000000000001</v>
      </c>
      <c r="AB122">
        <v>17</v>
      </c>
      <c r="AC122">
        <v>12</v>
      </c>
      <c r="AD122">
        <v>5</v>
      </c>
      <c r="AE122">
        <v>70.59</v>
      </c>
      <c r="AF122">
        <v>11</v>
      </c>
      <c r="AG122">
        <v>10</v>
      </c>
      <c r="AH122">
        <v>3</v>
      </c>
      <c r="AI122">
        <v>4</v>
      </c>
    </row>
    <row r="123" spans="1:35" x14ac:dyDescent="0.2">
      <c r="A123" s="102">
        <v>884</v>
      </c>
      <c r="B123">
        <v>8308</v>
      </c>
      <c r="C123" s="106" t="s">
        <v>52</v>
      </c>
      <c r="D123" s="106" t="s">
        <v>3552</v>
      </c>
      <c r="E123">
        <v>451.9</v>
      </c>
      <c r="F123">
        <v>456.8</v>
      </c>
      <c r="G123">
        <v>2200</v>
      </c>
      <c r="H123" s="106" t="s">
        <v>3481</v>
      </c>
      <c r="I123">
        <v>9513</v>
      </c>
      <c r="J123" s="106" t="s">
        <v>3854</v>
      </c>
      <c r="K123" s="106" t="s">
        <v>3554</v>
      </c>
      <c r="L123">
        <v>2493</v>
      </c>
      <c r="M123">
        <v>2468</v>
      </c>
      <c r="N123">
        <v>400</v>
      </c>
      <c r="O123" s="106" t="s">
        <v>3484</v>
      </c>
      <c r="P123">
        <v>0.85273319606672005</v>
      </c>
      <c r="Q123">
        <v>0.82592790768063695</v>
      </c>
      <c r="R123" s="106">
        <v>0.14339143278283301</v>
      </c>
      <c r="S123" s="15">
        <v>0.22630818567163899</v>
      </c>
      <c r="T123">
        <v>1.7677830321794501</v>
      </c>
      <c r="U123">
        <v>1.7677830321794501</v>
      </c>
      <c r="V123">
        <v>0.911726454692112</v>
      </c>
      <c r="W123">
        <v>2.58</v>
      </c>
      <c r="X123">
        <v>1.8</v>
      </c>
      <c r="Y123">
        <v>307950</v>
      </c>
      <c r="Z123">
        <v>27995</v>
      </c>
      <c r="AA123">
        <v>1.6</v>
      </c>
      <c r="AB123">
        <v>11</v>
      </c>
      <c r="AC123">
        <v>8</v>
      </c>
      <c r="AD123">
        <v>3</v>
      </c>
      <c r="AE123">
        <v>72.73</v>
      </c>
      <c r="AF123">
        <v>13</v>
      </c>
      <c r="AG123">
        <v>7</v>
      </c>
      <c r="AH123">
        <v>1</v>
      </c>
      <c r="AI123">
        <v>3</v>
      </c>
    </row>
    <row r="124" spans="1:35" x14ac:dyDescent="0.2">
      <c r="A124" s="102">
        <v>40</v>
      </c>
      <c r="B124">
        <v>6952</v>
      </c>
      <c r="C124" s="106" t="s">
        <v>565</v>
      </c>
      <c r="D124" s="106" t="s">
        <v>3486</v>
      </c>
      <c r="E124">
        <v>1982</v>
      </c>
      <c r="F124">
        <v>2027</v>
      </c>
      <c r="G124">
        <v>400</v>
      </c>
      <c r="H124" s="106" t="s">
        <v>3484</v>
      </c>
      <c r="I124">
        <v>7729</v>
      </c>
      <c r="J124" s="106" t="s">
        <v>725</v>
      </c>
      <c r="K124" s="106" t="s">
        <v>3490</v>
      </c>
      <c r="L124">
        <v>3875</v>
      </c>
      <c r="M124">
        <v>3940</v>
      </c>
      <c r="N124">
        <v>200</v>
      </c>
      <c r="O124" s="106" t="s">
        <v>3481</v>
      </c>
      <c r="P124">
        <v>0.90629782273258996</v>
      </c>
      <c r="Q124">
        <v>0.95264498819001897</v>
      </c>
      <c r="R124" s="106">
        <v>0.15941059882839301</v>
      </c>
      <c r="S124" s="106">
        <v>7.9559507373241897E-2</v>
      </c>
      <c r="T124">
        <v>-0.43045828721548901</v>
      </c>
      <c r="U124">
        <v>0.43045828721548901</v>
      </c>
      <c r="V124">
        <v>8.0167472516334395E-2</v>
      </c>
      <c r="W124">
        <v>-1.34</v>
      </c>
      <c r="X124">
        <v>2.89</v>
      </c>
      <c r="Y124">
        <v>307031</v>
      </c>
      <c r="Z124">
        <v>15352</v>
      </c>
      <c r="AA124">
        <v>0.65</v>
      </c>
      <c r="AB124">
        <v>20</v>
      </c>
      <c r="AC124">
        <v>11</v>
      </c>
      <c r="AD124">
        <v>9</v>
      </c>
      <c r="AE124">
        <v>55</v>
      </c>
      <c r="AF124">
        <v>10</v>
      </c>
      <c r="AG124">
        <v>10</v>
      </c>
      <c r="AH124">
        <v>6</v>
      </c>
      <c r="AI124">
        <v>4</v>
      </c>
    </row>
    <row r="125" spans="1:35" x14ac:dyDescent="0.2">
      <c r="A125" s="102">
        <v>961</v>
      </c>
      <c r="B125">
        <v>6967</v>
      </c>
      <c r="C125" s="106" t="s">
        <v>1004</v>
      </c>
      <c r="D125" s="106" t="s">
        <v>3486</v>
      </c>
      <c r="E125">
        <v>1276</v>
      </c>
      <c r="F125">
        <v>1293</v>
      </c>
      <c r="G125">
        <v>700</v>
      </c>
      <c r="H125" s="106" t="s">
        <v>3481</v>
      </c>
      <c r="I125">
        <v>7164</v>
      </c>
      <c r="J125" s="106" t="s">
        <v>3852</v>
      </c>
      <c r="K125" s="106" t="s">
        <v>3487</v>
      </c>
      <c r="L125">
        <v>4655</v>
      </c>
      <c r="M125">
        <v>4715</v>
      </c>
      <c r="N125">
        <v>200</v>
      </c>
      <c r="O125" s="106" t="s">
        <v>3484</v>
      </c>
      <c r="P125">
        <v>0.88586126892047401</v>
      </c>
      <c r="Q125">
        <v>0.81160115512295605</v>
      </c>
      <c r="R125" s="106">
        <v>0.25746481811956601</v>
      </c>
      <c r="S125" s="106">
        <v>0.26747698965102501</v>
      </c>
      <c r="T125">
        <v>0.65922485796334496</v>
      </c>
      <c r="U125">
        <v>0.65922485796334496</v>
      </c>
      <c r="V125">
        <v>0.84061995657071098</v>
      </c>
      <c r="W125">
        <v>4.42</v>
      </c>
      <c r="X125">
        <v>4.0199999999999996</v>
      </c>
      <c r="Y125">
        <v>306697</v>
      </c>
      <c r="Z125">
        <v>16142</v>
      </c>
      <c r="AA125">
        <v>0.89</v>
      </c>
      <c r="AB125">
        <v>19</v>
      </c>
      <c r="AC125">
        <v>11</v>
      </c>
      <c r="AD125">
        <v>8</v>
      </c>
      <c r="AE125">
        <v>57.89</v>
      </c>
      <c r="AF125">
        <v>10</v>
      </c>
      <c r="AG125">
        <v>11</v>
      </c>
      <c r="AH125">
        <v>4</v>
      </c>
      <c r="AI125">
        <v>4</v>
      </c>
    </row>
    <row r="126" spans="1:35" x14ac:dyDescent="0.2">
      <c r="A126" s="102">
        <v>701</v>
      </c>
      <c r="B126">
        <v>3861</v>
      </c>
      <c r="C126" s="106" t="s">
        <v>37</v>
      </c>
      <c r="D126" s="106" t="s">
        <v>3860</v>
      </c>
      <c r="E126">
        <v>562</v>
      </c>
      <c r="F126">
        <v>581</v>
      </c>
      <c r="G126">
        <v>1300</v>
      </c>
      <c r="H126" s="106" t="s">
        <v>3481</v>
      </c>
      <c r="I126">
        <v>7259</v>
      </c>
      <c r="J126" s="106" t="s">
        <v>27</v>
      </c>
      <c r="K126" s="106" t="s">
        <v>3499</v>
      </c>
      <c r="L126">
        <v>3695</v>
      </c>
      <c r="M126">
        <v>3700</v>
      </c>
      <c r="N126">
        <v>200</v>
      </c>
      <c r="O126" s="106" t="s">
        <v>3484</v>
      </c>
      <c r="P126">
        <v>0.845043998087738</v>
      </c>
      <c r="Q126">
        <v>0.85215776241381402</v>
      </c>
      <c r="R126">
        <v>9.1733020383632999E-2</v>
      </c>
      <c r="S126" s="106">
        <v>0.339969746550003</v>
      </c>
      <c r="T126">
        <v>1.6745036060613401</v>
      </c>
      <c r="U126">
        <v>1.6745036060613401</v>
      </c>
      <c r="V126">
        <v>0.52004166780686401</v>
      </c>
      <c r="W126">
        <v>5.31</v>
      </c>
      <c r="X126">
        <v>2.0699999999999998</v>
      </c>
      <c r="Y126">
        <v>306387</v>
      </c>
      <c r="Z126">
        <v>13927</v>
      </c>
      <c r="AA126">
        <v>0.8</v>
      </c>
      <c r="AB126">
        <v>22</v>
      </c>
      <c r="AC126">
        <v>14</v>
      </c>
      <c r="AD126">
        <v>8</v>
      </c>
      <c r="AE126">
        <v>63.64</v>
      </c>
      <c r="AF126">
        <v>12</v>
      </c>
      <c r="AG126">
        <v>7</v>
      </c>
      <c r="AH126">
        <v>4</v>
      </c>
      <c r="AI126">
        <v>11</v>
      </c>
    </row>
    <row r="127" spans="1:35" x14ac:dyDescent="0.2">
      <c r="A127" s="102">
        <v>689</v>
      </c>
      <c r="B127">
        <v>7453</v>
      </c>
      <c r="C127" s="106" t="s">
        <v>54</v>
      </c>
      <c r="D127" s="106" t="s">
        <v>3507</v>
      </c>
      <c r="E127">
        <v>1808</v>
      </c>
      <c r="F127">
        <v>1830</v>
      </c>
      <c r="G127">
        <v>600</v>
      </c>
      <c r="H127" s="106" t="s">
        <v>3484</v>
      </c>
      <c r="I127">
        <v>7762</v>
      </c>
      <c r="J127" s="106" t="s">
        <v>3850</v>
      </c>
      <c r="K127" s="106" t="s">
        <v>3490</v>
      </c>
      <c r="L127">
        <v>520</v>
      </c>
      <c r="M127">
        <v>528</v>
      </c>
      <c r="N127">
        <v>2100</v>
      </c>
      <c r="O127" s="106" t="s">
        <v>3481</v>
      </c>
      <c r="P127">
        <v>0.86586827759986695</v>
      </c>
      <c r="Q127">
        <v>0.85339998906117398</v>
      </c>
      <c r="R127" s="106">
        <v>6.9852224360084203E-2</v>
      </c>
      <c r="S127" s="106">
        <v>2.1342738766221999E-2</v>
      </c>
      <c r="T127">
        <v>-1.99739765887187</v>
      </c>
      <c r="U127">
        <v>1.99739765887187</v>
      </c>
      <c r="V127">
        <v>2.0642278470893798</v>
      </c>
      <c r="W127">
        <v>-16.27</v>
      </c>
      <c r="X127">
        <v>0.98</v>
      </c>
      <c r="Y127">
        <v>306221</v>
      </c>
      <c r="Z127">
        <v>17012</v>
      </c>
      <c r="AA127">
        <v>0.74</v>
      </c>
      <c r="AB127">
        <v>18</v>
      </c>
      <c r="AC127">
        <v>11</v>
      </c>
      <c r="AD127">
        <v>7</v>
      </c>
      <c r="AE127">
        <v>61.11</v>
      </c>
      <c r="AF127">
        <v>12</v>
      </c>
      <c r="AG127">
        <v>7</v>
      </c>
      <c r="AH127">
        <v>5</v>
      </c>
      <c r="AI127">
        <v>6</v>
      </c>
    </row>
    <row r="128" spans="1:35" x14ac:dyDescent="0.2">
      <c r="A128" s="102">
        <v>679</v>
      </c>
      <c r="B128">
        <v>1973</v>
      </c>
      <c r="C128" s="106" t="s">
        <v>3489</v>
      </c>
      <c r="D128" s="106" t="s">
        <v>3483</v>
      </c>
      <c r="E128">
        <v>4105</v>
      </c>
      <c r="F128">
        <v>4195</v>
      </c>
      <c r="G128">
        <v>200</v>
      </c>
      <c r="H128" s="106" t="s">
        <v>3481</v>
      </c>
      <c r="I128">
        <v>4186</v>
      </c>
      <c r="J128" s="106" t="s">
        <v>865</v>
      </c>
      <c r="K128" s="106" t="s">
        <v>3506</v>
      </c>
      <c r="L128">
        <v>4600</v>
      </c>
      <c r="M128">
        <v>4600</v>
      </c>
      <c r="N128">
        <v>200</v>
      </c>
      <c r="O128" s="106" t="s">
        <v>3484</v>
      </c>
      <c r="P128">
        <v>0.81069796907495695</v>
      </c>
      <c r="Q128">
        <v>0.85520288244725295</v>
      </c>
      <c r="R128" s="106">
        <v>0.46537050236067701</v>
      </c>
      <c r="S128" s="106">
        <v>0.264302941657446</v>
      </c>
      <c r="T128">
        <v>1.0350109345018801</v>
      </c>
      <c r="U128">
        <v>1.0350109345018801</v>
      </c>
      <c r="V128">
        <v>0.978659606100304</v>
      </c>
      <c r="W128">
        <v>7.57</v>
      </c>
      <c r="X128">
        <v>8.8000000000000007</v>
      </c>
      <c r="Y128">
        <v>305801</v>
      </c>
      <c r="Z128">
        <v>23523</v>
      </c>
      <c r="AA128">
        <v>1.5</v>
      </c>
      <c r="AB128">
        <v>13</v>
      </c>
      <c r="AC128">
        <v>8</v>
      </c>
      <c r="AD128">
        <v>5</v>
      </c>
      <c r="AE128">
        <v>61.54</v>
      </c>
      <c r="AF128">
        <v>12</v>
      </c>
      <c r="AG128">
        <v>8</v>
      </c>
      <c r="AH128">
        <v>1</v>
      </c>
      <c r="AI128">
        <v>4</v>
      </c>
    </row>
    <row r="129" spans="1:35" x14ac:dyDescent="0.2">
      <c r="A129" s="102">
        <v>887</v>
      </c>
      <c r="B129">
        <v>7167</v>
      </c>
      <c r="C129" s="106" t="s">
        <v>3599</v>
      </c>
      <c r="D129" s="106" t="s">
        <v>3552</v>
      </c>
      <c r="E129">
        <v>245</v>
      </c>
      <c r="F129">
        <v>249</v>
      </c>
      <c r="G129">
        <v>3000</v>
      </c>
      <c r="H129" s="106" t="s">
        <v>3484</v>
      </c>
      <c r="I129">
        <v>7259</v>
      </c>
      <c r="J129" s="106" t="s">
        <v>27</v>
      </c>
      <c r="K129" s="106" t="s">
        <v>3499</v>
      </c>
      <c r="L129">
        <v>3695</v>
      </c>
      <c r="M129">
        <v>3700</v>
      </c>
      <c r="N129">
        <v>200</v>
      </c>
      <c r="O129" s="106" t="s">
        <v>3481</v>
      </c>
      <c r="P129">
        <v>0.90702920686086896</v>
      </c>
      <c r="Q129">
        <v>0.82524196436132802</v>
      </c>
      <c r="R129">
        <v>0.29679558744794499</v>
      </c>
      <c r="S129" s="106">
        <v>7.3063596983807697E-2</v>
      </c>
      <c r="T129">
        <v>-0.32970881991425299</v>
      </c>
      <c r="U129">
        <v>0.32970881991425299</v>
      </c>
      <c r="V129">
        <v>0.83374019237497698</v>
      </c>
      <c r="W129">
        <v>-1.3</v>
      </c>
      <c r="X129">
        <v>0.95</v>
      </c>
      <c r="Y129">
        <v>305757</v>
      </c>
      <c r="Z129">
        <v>16986</v>
      </c>
      <c r="AA129">
        <v>0.88</v>
      </c>
      <c r="AB129">
        <v>18</v>
      </c>
      <c r="AC129">
        <v>12</v>
      </c>
      <c r="AD129">
        <v>6</v>
      </c>
      <c r="AE129">
        <v>66.67</v>
      </c>
      <c r="AF129">
        <v>13</v>
      </c>
      <c r="AG129">
        <v>9</v>
      </c>
      <c r="AH129">
        <v>4</v>
      </c>
      <c r="AI129">
        <v>5</v>
      </c>
    </row>
    <row r="130" spans="1:35" x14ac:dyDescent="0.2">
      <c r="A130" s="102">
        <v>185</v>
      </c>
      <c r="B130">
        <v>1719</v>
      </c>
      <c r="C130" s="106" t="s">
        <v>726</v>
      </c>
      <c r="D130" s="106" t="s">
        <v>3491</v>
      </c>
      <c r="E130">
        <v>895</v>
      </c>
      <c r="F130">
        <v>916</v>
      </c>
      <c r="G130">
        <v>1100</v>
      </c>
      <c r="H130" s="106" t="s">
        <v>3481</v>
      </c>
      <c r="I130">
        <v>8020</v>
      </c>
      <c r="J130" s="106" t="s">
        <v>3681</v>
      </c>
      <c r="K130" s="106" t="s">
        <v>3488</v>
      </c>
      <c r="L130">
        <v>1396</v>
      </c>
      <c r="M130">
        <v>1416</v>
      </c>
      <c r="N130">
        <v>700</v>
      </c>
      <c r="O130" s="106" t="s">
        <v>3484</v>
      </c>
      <c r="P130">
        <v>0.832668578556505</v>
      </c>
      <c r="Q130">
        <v>0.923575301901153</v>
      </c>
      <c r="R130" s="15">
        <v>9.3809691306495302E-2</v>
      </c>
      <c r="S130">
        <v>5.1285439058394902E-2</v>
      </c>
      <c r="T130">
        <v>0.120179253463749</v>
      </c>
      <c r="U130">
        <v>0.120179253463749</v>
      </c>
      <c r="V130">
        <v>0.66823277011792603</v>
      </c>
      <c r="W130">
        <v>0.26</v>
      </c>
      <c r="X130">
        <v>1.65</v>
      </c>
      <c r="Y130">
        <v>305608</v>
      </c>
      <c r="Z130">
        <v>16978</v>
      </c>
      <c r="AA130">
        <v>0.79</v>
      </c>
      <c r="AB130">
        <v>18</v>
      </c>
      <c r="AC130">
        <v>12</v>
      </c>
      <c r="AD130">
        <v>6</v>
      </c>
      <c r="AE130">
        <v>66.67</v>
      </c>
      <c r="AF130">
        <v>12</v>
      </c>
      <c r="AG130">
        <v>9</v>
      </c>
      <c r="AH130">
        <v>4</v>
      </c>
      <c r="AI130">
        <v>5</v>
      </c>
    </row>
    <row r="131" spans="1:35" x14ac:dyDescent="0.2">
      <c r="A131" s="102">
        <v>27</v>
      </c>
      <c r="B131">
        <v>7182</v>
      </c>
      <c r="C131" s="106" t="s">
        <v>3680</v>
      </c>
      <c r="D131" s="106" t="s">
        <v>3552</v>
      </c>
      <c r="E131">
        <v>1011</v>
      </c>
      <c r="F131">
        <v>1022</v>
      </c>
      <c r="G131">
        <v>1000</v>
      </c>
      <c r="H131" s="106" t="s">
        <v>3481</v>
      </c>
      <c r="I131">
        <v>7976</v>
      </c>
      <c r="J131" s="106" t="s">
        <v>3547</v>
      </c>
      <c r="K131" s="106" t="s">
        <v>3505</v>
      </c>
      <c r="L131">
        <v>1590</v>
      </c>
      <c r="M131">
        <v>1630</v>
      </c>
      <c r="N131">
        <v>600</v>
      </c>
      <c r="O131" s="106" t="s">
        <v>3484</v>
      </c>
      <c r="P131">
        <v>0.89918818795898803</v>
      </c>
      <c r="Q131">
        <v>0.95727882686176002</v>
      </c>
      <c r="R131" s="106">
        <v>3.47477798122783E-2</v>
      </c>
      <c r="S131" s="106">
        <v>1.84882588023043E-2</v>
      </c>
      <c r="T131">
        <v>0.74433725744971402</v>
      </c>
      <c r="U131">
        <v>0.74433725744971402</v>
      </c>
      <c r="V131">
        <v>1.6552330294593101</v>
      </c>
      <c r="W131">
        <v>1.39</v>
      </c>
      <c r="X131">
        <v>4.5</v>
      </c>
      <c r="Y131">
        <v>305565</v>
      </c>
      <c r="Z131">
        <v>17974</v>
      </c>
      <c r="AA131">
        <v>0.92</v>
      </c>
      <c r="AB131">
        <v>17</v>
      </c>
      <c r="AC131">
        <v>11</v>
      </c>
      <c r="AD131">
        <v>6</v>
      </c>
      <c r="AE131">
        <v>64.709999999999994</v>
      </c>
      <c r="AF131">
        <v>13</v>
      </c>
      <c r="AG131">
        <v>7</v>
      </c>
      <c r="AH131">
        <v>2</v>
      </c>
      <c r="AI131">
        <v>8</v>
      </c>
    </row>
    <row r="132" spans="1:35" x14ac:dyDescent="0.2">
      <c r="A132" s="102">
        <v>940</v>
      </c>
      <c r="B132">
        <v>7453</v>
      </c>
      <c r="C132" s="106" t="s">
        <v>54</v>
      </c>
      <c r="D132" s="106" t="s">
        <v>3507</v>
      </c>
      <c r="E132">
        <v>1808</v>
      </c>
      <c r="F132">
        <v>1830</v>
      </c>
      <c r="G132">
        <v>500</v>
      </c>
      <c r="H132" s="106" t="s">
        <v>3484</v>
      </c>
      <c r="I132">
        <v>8276</v>
      </c>
      <c r="J132" s="106" t="s">
        <v>1105</v>
      </c>
      <c r="K132" s="106" t="s">
        <v>3507</v>
      </c>
      <c r="L132">
        <v>1897</v>
      </c>
      <c r="M132">
        <v>1933</v>
      </c>
      <c r="N132">
        <v>500</v>
      </c>
      <c r="O132" s="106" t="s">
        <v>3481</v>
      </c>
      <c r="P132">
        <v>0.85268694453370497</v>
      </c>
      <c r="Q132">
        <v>0.81596393544680001</v>
      </c>
      <c r="R132" s="106">
        <v>0.12737912642643601</v>
      </c>
      <c r="S132" s="106">
        <v>0.29408305298193799</v>
      </c>
      <c r="T132">
        <v>-2.2210763402579699</v>
      </c>
      <c r="U132">
        <v>2.2210763402579699</v>
      </c>
      <c r="V132">
        <v>2.1850515211555201</v>
      </c>
      <c r="W132">
        <v>-20.97</v>
      </c>
      <c r="X132">
        <v>5.33</v>
      </c>
      <c r="Y132">
        <v>304714</v>
      </c>
      <c r="Z132">
        <v>15236</v>
      </c>
      <c r="AA132">
        <v>0.71</v>
      </c>
      <c r="AB132">
        <v>20</v>
      </c>
      <c r="AC132">
        <v>11</v>
      </c>
      <c r="AD132">
        <v>9</v>
      </c>
      <c r="AE132">
        <v>55</v>
      </c>
      <c r="AF132">
        <v>12</v>
      </c>
      <c r="AG132">
        <v>9</v>
      </c>
      <c r="AH132">
        <v>4</v>
      </c>
      <c r="AI132">
        <v>7</v>
      </c>
    </row>
    <row r="133" spans="1:35" x14ac:dyDescent="0.2">
      <c r="A133" s="102">
        <v>680</v>
      </c>
      <c r="B133">
        <v>7186</v>
      </c>
      <c r="C133" s="106" t="s">
        <v>724</v>
      </c>
      <c r="D133" s="106" t="s">
        <v>3552</v>
      </c>
      <c r="E133">
        <v>417</v>
      </c>
      <c r="F133">
        <v>422</v>
      </c>
      <c r="G133">
        <v>2200</v>
      </c>
      <c r="H133" s="106" t="s">
        <v>3484</v>
      </c>
      <c r="I133">
        <v>7278</v>
      </c>
      <c r="J133" s="106" t="s">
        <v>46</v>
      </c>
      <c r="K133" s="106" t="s">
        <v>3499</v>
      </c>
      <c r="L133">
        <v>2304</v>
      </c>
      <c r="M133">
        <v>2341</v>
      </c>
      <c r="N133">
        <v>400</v>
      </c>
      <c r="O133" s="106" t="s">
        <v>3481</v>
      </c>
      <c r="P133">
        <v>0.86056920350884003</v>
      </c>
      <c r="Q133">
        <v>0.85513257131000397</v>
      </c>
      <c r="R133">
        <v>0.14423164894715501</v>
      </c>
      <c r="S133" s="106">
        <v>0.338812734943432</v>
      </c>
      <c r="T133">
        <v>-0.70491936646664</v>
      </c>
      <c r="U133">
        <v>0.70491936646664</v>
      </c>
      <c r="V133">
        <v>0.29332375486626799</v>
      </c>
      <c r="W133">
        <v>-1.99</v>
      </c>
      <c r="X133">
        <v>0.85</v>
      </c>
      <c r="Y133">
        <v>304200</v>
      </c>
      <c r="Z133">
        <v>19012</v>
      </c>
      <c r="AA133">
        <v>0.92</v>
      </c>
      <c r="AB133">
        <v>16</v>
      </c>
      <c r="AC133">
        <v>10</v>
      </c>
      <c r="AD133">
        <v>6</v>
      </c>
      <c r="AE133">
        <v>62.5</v>
      </c>
      <c r="AF133">
        <v>11</v>
      </c>
      <c r="AG133">
        <v>6</v>
      </c>
      <c r="AH133">
        <v>3</v>
      </c>
      <c r="AI133">
        <v>7</v>
      </c>
    </row>
    <row r="134" spans="1:35" x14ac:dyDescent="0.2">
      <c r="A134" s="102">
        <v>558</v>
      </c>
      <c r="B134">
        <v>2914</v>
      </c>
      <c r="C134" s="106" t="s">
        <v>3757</v>
      </c>
      <c r="D134" s="106" t="s">
        <v>3509</v>
      </c>
      <c r="E134">
        <v>2288.5</v>
      </c>
      <c r="F134">
        <v>2290</v>
      </c>
      <c r="G134">
        <v>400</v>
      </c>
      <c r="H134" s="106" t="s">
        <v>3484</v>
      </c>
      <c r="I134">
        <v>8377</v>
      </c>
      <c r="J134" s="106" t="s">
        <v>3686</v>
      </c>
      <c r="K134" s="106" t="s">
        <v>3552</v>
      </c>
      <c r="L134">
        <v>1062</v>
      </c>
      <c r="M134">
        <v>1073</v>
      </c>
      <c r="N134">
        <v>900</v>
      </c>
      <c r="O134" s="106" t="s">
        <v>3481</v>
      </c>
      <c r="P134">
        <v>0.82921197176765105</v>
      </c>
      <c r="Q134">
        <v>0.87233906927878702</v>
      </c>
      <c r="R134" s="15">
        <v>3.5273326483776297E-2</v>
      </c>
      <c r="S134">
        <v>0.125747351675011</v>
      </c>
      <c r="T134">
        <v>-1.3905303820916901</v>
      </c>
      <c r="U134">
        <v>1.3905303820916901</v>
      </c>
      <c r="V134">
        <v>0.94330485762262395</v>
      </c>
      <c r="W134">
        <v>-3.08</v>
      </c>
      <c r="X134">
        <v>5.43</v>
      </c>
      <c r="Y134">
        <v>303390</v>
      </c>
      <c r="Z134">
        <v>23338</v>
      </c>
      <c r="AA134">
        <v>1.37</v>
      </c>
      <c r="AB134">
        <v>13</v>
      </c>
      <c r="AC134">
        <v>10</v>
      </c>
      <c r="AD134">
        <v>3</v>
      </c>
      <c r="AE134">
        <v>76.92</v>
      </c>
      <c r="AF134">
        <v>13</v>
      </c>
      <c r="AG134">
        <v>6</v>
      </c>
      <c r="AH134">
        <v>1</v>
      </c>
      <c r="AI134">
        <v>6</v>
      </c>
    </row>
    <row r="135" spans="1:35" x14ac:dyDescent="0.2">
      <c r="A135" s="102">
        <v>598</v>
      </c>
      <c r="B135">
        <v>3863</v>
      </c>
      <c r="C135" s="106" t="s">
        <v>3861</v>
      </c>
      <c r="D135" s="106" t="s">
        <v>3860</v>
      </c>
      <c r="E135">
        <v>1775</v>
      </c>
      <c r="F135">
        <v>1817</v>
      </c>
      <c r="G135">
        <v>600</v>
      </c>
      <c r="H135" s="106" t="s">
        <v>3481</v>
      </c>
      <c r="I135">
        <v>7976</v>
      </c>
      <c r="J135" s="106" t="s">
        <v>3547</v>
      </c>
      <c r="K135" s="106" t="s">
        <v>3505</v>
      </c>
      <c r="L135">
        <v>1590</v>
      </c>
      <c r="M135">
        <v>1630</v>
      </c>
      <c r="N135">
        <v>700</v>
      </c>
      <c r="O135" s="106" t="s">
        <v>3484</v>
      </c>
      <c r="P135">
        <v>0.86345010552627899</v>
      </c>
      <c r="Q135">
        <v>0.86767922099843298</v>
      </c>
      <c r="R135" s="106">
        <v>7.7612343442991097E-4</v>
      </c>
      <c r="S135" s="15">
        <v>0.21676150892184401</v>
      </c>
      <c r="T135">
        <v>0.82980116903443302</v>
      </c>
      <c r="U135">
        <v>0.82980116903443302</v>
      </c>
      <c r="V135">
        <v>0.76445936469531295</v>
      </c>
      <c r="W135">
        <v>1.99</v>
      </c>
      <c r="X135">
        <v>4.66</v>
      </c>
      <c r="Y135">
        <v>303355</v>
      </c>
      <c r="Z135">
        <v>17844</v>
      </c>
      <c r="AA135">
        <v>0.94</v>
      </c>
      <c r="AB135">
        <v>17</v>
      </c>
      <c r="AC135">
        <v>10</v>
      </c>
      <c r="AD135">
        <v>7</v>
      </c>
      <c r="AE135">
        <v>58.82</v>
      </c>
      <c r="AF135">
        <v>14</v>
      </c>
      <c r="AG135">
        <v>7</v>
      </c>
      <c r="AH135">
        <v>3</v>
      </c>
      <c r="AI135">
        <v>7</v>
      </c>
    </row>
    <row r="136" spans="1:35" x14ac:dyDescent="0.2">
      <c r="A136" s="102">
        <v>91</v>
      </c>
      <c r="B136">
        <v>7211</v>
      </c>
      <c r="C136" s="106" t="s">
        <v>28</v>
      </c>
      <c r="D136" s="106" t="s">
        <v>3499</v>
      </c>
      <c r="E136">
        <v>400</v>
      </c>
      <c r="F136">
        <v>403</v>
      </c>
      <c r="G136">
        <v>2400</v>
      </c>
      <c r="H136" s="106" t="s">
        <v>3484</v>
      </c>
      <c r="I136">
        <v>7276</v>
      </c>
      <c r="J136" s="106" t="s">
        <v>3548</v>
      </c>
      <c r="K136" s="106" t="s">
        <v>3486</v>
      </c>
      <c r="L136">
        <v>4825</v>
      </c>
      <c r="M136">
        <v>4895</v>
      </c>
      <c r="N136">
        <v>200</v>
      </c>
      <c r="O136" s="106" t="s">
        <v>3481</v>
      </c>
      <c r="P136">
        <v>0.93744292466347301</v>
      </c>
      <c r="Q136">
        <v>0.93968521215074297</v>
      </c>
      <c r="R136" s="15">
        <v>6.1614429772650602E-2</v>
      </c>
      <c r="S136" s="106">
        <v>2.1810270778287399E-2</v>
      </c>
      <c r="T136" s="106">
        <v>-2.6273404992969098</v>
      </c>
      <c r="U136" s="106">
        <v>2.6273404992969098</v>
      </c>
      <c r="V136">
        <v>2.2073661347605</v>
      </c>
      <c r="W136">
        <v>-6.1</v>
      </c>
      <c r="X136">
        <v>1.21</v>
      </c>
      <c r="Y136">
        <v>303168</v>
      </c>
      <c r="Z136">
        <v>20211</v>
      </c>
      <c r="AA136">
        <v>1.39</v>
      </c>
      <c r="AB136">
        <v>15</v>
      </c>
      <c r="AC136">
        <v>11</v>
      </c>
      <c r="AD136">
        <v>4</v>
      </c>
      <c r="AE136">
        <v>73.33</v>
      </c>
      <c r="AF136">
        <v>12</v>
      </c>
      <c r="AG136">
        <v>9</v>
      </c>
      <c r="AH136">
        <v>2</v>
      </c>
      <c r="AI136">
        <v>4</v>
      </c>
    </row>
    <row r="137" spans="1:35" x14ac:dyDescent="0.2">
      <c r="A137" s="102">
        <v>190</v>
      </c>
      <c r="B137">
        <v>6479</v>
      </c>
      <c r="C137" s="106" t="s">
        <v>729</v>
      </c>
      <c r="D137" s="106" t="s">
        <v>3486</v>
      </c>
      <c r="E137">
        <v>2159</v>
      </c>
      <c r="F137">
        <v>2177</v>
      </c>
      <c r="G137">
        <v>500</v>
      </c>
      <c r="H137" s="106" t="s">
        <v>3484</v>
      </c>
      <c r="I137">
        <v>6967</v>
      </c>
      <c r="J137" s="106" t="s">
        <v>1004</v>
      </c>
      <c r="K137" s="106" t="s">
        <v>3486</v>
      </c>
      <c r="L137">
        <v>1276</v>
      </c>
      <c r="M137">
        <v>1293</v>
      </c>
      <c r="N137">
        <v>800</v>
      </c>
      <c r="O137" s="106" t="s">
        <v>3481</v>
      </c>
      <c r="P137">
        <v>0.86068204139631399</v>
      </c>
      <c r="Q137">
        <v>0.92327412434469402</v>
      </c>
      <c r="R137">
        <v>7.39920316806308E-3</v>
      </c>
      <c r="S137" s="106">
        <v>5.8276113127779097E-2</v>
      </c>
      <c r="T137">
        <v>-1.6104574852129301</v>
      </c>
      <c r="U137">
        <v>1.6104574852129301</v>
      </c>
      <c r="V137">
        <v>1.64653798259634</v>
      </c>
      <c r="W137">
        <v>-9.76</v>
      </c>
      <c r="X137">
        <v>4.97</v>
      </c>
      <c r="Y137">
        <v>302263</v>
      </c>
      <c r="Z137">
        <v>13142</v>
      </c>
      <c r="AA137">
        <v>0.68</v>
      </c>
      <c r="AB137">
        <v>23</v>
      </c>
      <c r="AC137">
        <v>15</v>
      </c>
      <c r="AD137">
        <v>8</v>
      </c>
      <c r="AE137">
        <v>65.22</v>
      </c>
      <c r="AF137">
        <v>12</v>
      </c>
      <c r="AG137">
        <v>9</v>
      </c>
      <c r="AH137">
        <v>5</v>
      </c>
      <c r="AI137">
        <v>9</v>
      </c>
    </row>
    <row r="138" spans="1:35" x14ac:dyDescent="0.2">
      <c r="A138" s="102">
        <v>428</v>
      </c>
      <c r="B138">
        <v>5471</v>
      </c>
      <c r="C138" s="106" t="s">
        <v>3863</v>
      </c>
      <c r="D138" s="106" t="s">
        <v>3550</v>
      </c>
      <c r="E138">
        <v>4165</v>
      </c>
      <c r="F138">
        <v>4280</v>
      </c>
      <c r="G138">
        <v>200</v>
      </c>
      <c r="H138" s="106" t="s">
        <v>3484</v>
      </c>
      <c r="I138">
        <v>5631</v>
      </c>
      <c r="J138" s="106" t="s">
        <v>3864</v>
      </c>
      <c r="K138" s="106" t="s">
        <v>3494</v>
      </c>
      <c r="L138">
        <v>1964</v>
      </c>
      <c r="M138">
        <v>1980</v>
      </c>
      <c r="N138">
        <v>400</v>
      </c>
      <c r="O138" s="106" t="s">
        <v>3481</v>
      </c>
      <c r="P138">
        <v>0.90227161337685502</v>
      </c>
      <c r="Q138">
        <v>0.88919287155690596</v>
      </c>
      <c r="R138">
        <v>0.30162849575339801</v>
      </c>
      <c r="S138">
        <v>0.154178839079396</v>
      </c>
      <c r="T138">
        <v>-6.6118327446817102E-2</v>
      </c>
      <c r="U138">
        <v>6.6118327446817102E-2</v>
      </c>
      <c r="V138">
        <v>0.569179199950548</v>
      </c>
      <c r="W138">
        <v>-0.24</v>
      </c>
      <c r="X138">
        <v>7.48</v>
      </c>
      <c r="Y138">
        <v>301093</v>
      </c>
      <c r="Z138">
        <v>23161</v>
      </c>
      <c r="AA138">
        <v>1.49</v>
      </c>
      <c r="AB138">
        <v>13</v>
      </c>
      <c r="AC138">
        <v>11</v>
      </c>
      <c r="AD138">
        <v>2</v>
      </c>
      <c r="AE138">
        <v>84.62</v>
      </c>
      <c r="AF138">
        <v>12</v>
      </c>
      <c r="AG138">
        <v>7</v>
      </c>
      <c r="AH138">
        <v>2</v>
      </c>
      <c r="AI138">
        <v>4</v>
      </c>
    </row>
    <row r="139" spans="1:35" x14ac:dyDescent="0.2">
      <c r="A139" s="102">
        <v>148</v>
      </c>
      <c r="B139">
        <v>7189</v>
      </c>
      <c r="C139" s="106" t="s">
        <v>45</v>
      </c>
      <c r="D139" s="106" t="s">
        <v>3552</v>
      </c>
      <c r="E139">
        <v>729</v>
      </c>
      <c r="F139">
        <v>739</v>
      </c>
      <c r="G139">
        <v>1500</v>
      </c>
      <c r="H139" s="106" t="s">
        <v>3481</v>
      </c>
      <c r="I139">
        <v>7202</v>
      </c>
      <c r="J139" s="106" t="s">
        <v>1013</v>
      </c>
      <c r="K139" s="106" t="s">
        <v>3499</v>
      </c>
      <c r="L139">
        <v>1061.5</v>
      </c>
      <c r="M139">
        <v>1073</v>
      </c>
      <c r="N139">
        <v>1000</v>
      </c>
      <c r="O139" s="106" t="s">
        <v>3484</v>
      </c>
      <c r="P139">
        <v>0.92865152637835902</v>
      </c>
      <c r="Q139">
        <v>0.92817721277419596</v>
      </c>
      <c r="R139" s="106">
        <v>4.8417481172440997E-2</v>
      </c>
      <c r="S139" s="106">
        <v>1.81994244010628E-2</v>
      </c>
      <c r="T139">
        <v>2.2125055878221702</v>
      </c>
      <c r="U139">
        <v>2.2125055878221702</v>
      </c>
      <c r="V139">
        <v>1.8876510745216</v>
      </c>
      <c r="W139">
        <v>5.25</v>
      </c>
      <c r="X139">
        <v>3.31</v>
      </c>
      <c r="Y139">
        <v>299884</v>
      </c>
      <c r="Z139">
        <v>15783</v>
      </c>
      <c r="AA139">
        <v>0.74</v>
      </c>
      <c r="AB139">
        <v>19</v>
      </c>
      <c r="AC139">
        <v>12</v>
      </c>
      <c r="AD139">
        <v>7</v>
      </c>
      <c r="AE139">
        <v>63.16</v>
      </c>
      <c r="AF139">
        <v>12</v>
      </c>
      <c r="AG139">
        <v>8</v>
      </c>
      <c r="AH139">
        <v>6</v>
      </c>
      <c r="AI139">
        <v>5</v>
      </c>
    </row>
    <row r="140" spans="1:35" x14ac:dyDescent="0.2">
      <c r="A140" s="102">
        <v>255</v>
      </c>
      <c r="B140">
        <v>3863</v>
      </c>
      <c r="C140" s="106" t="s">
        <v>3861</v>
      </c>
      <c r="D140" s="106" t="s">
        <v>3860</v>
      </c>
      <c r="E140">
        <v>1775</v>
      </c>
      <c r="F140">
        <v>1817</v>
      </c>
      <c r="G140">
        <v>600</v>
      </c>
      <c r="H140" s="106" t="s">
        <v>3481</v>
      </c>
      <c r="I140">
        <v>7201</v>
      </c>
      <c r="J140" s="106" t="s">
        <v>3534</v>
      </c>
      <c r="K140" s="106" t="s">
        <v>3499</v>
      </c>
      <c r="L140">
        <v>586.9</v>
      </c>
      <c r="M140">
        <v>587.6</v>
      </c>
      <c r="N140">
        <v>1900</v>
      </c>
      <c r="O140" s="106" t="s">
        <v>3484</v>
      </c>
      <c r="P140">
        <v>0.88299459987240403</v>
      </c>
      <c r="Q140">
        <v>0.91162356916143295</v>
      </c>
      <c r="R140" s="106">
        <v>0.406509723924874</v>
      </c>
      <c r="S140">
        <v>0.105289642674983</v>
      </c>
      <c r="T140">
        <v>2.59104082206763</v>
      </c>
      <c r="U140">
        <v>2.59104082206763</v>
      </c>
      <c r="V140">
        <v>1.87246213658035</v>
      </c>
      <c r="W140">
        <v>8.82</v>
      </c>
      <c r="X140">
        <v>2.41</v>
      </c>
      <c r="Y140">
        <v>299652</v>
      </c>
      <c r="Z140">
        <v>14983</v>
      </c>
      <c r="AA140">
        <v>0.78</v>
      </c>
      <c r="AB140">
        <v>20</v>
      </c>
      <c r="AC140">
        <v>13</v>
      </c>
      <c r="AD140">
        <v>7</v>
      </c>
      <c r="AE140">
        <v>65</v>
      </c>
      <c r="AF140">
        <v>14</v>
      </c>
      <c r="AG140">
        <v>8</v>
      </c>
      <c r="AH140">
        <v>1</v>
      </c>
      <c r="AI140">
        <v>11</v>
      </c>
    </row>
    <row r="141" spans="1:35" x14ac:dyDescent="0.2">
      <c r="A141" s="102">
        <v>155</v>
      </c>
      <c r="B141">
        <v>2914</v>
      </c>
      <c r="C141" s="106" t="s">
        <v>3757</v>
      </c>
      <c r="D141" s="106" t="s">
        <v>3509</v>
      </c>
      <c r="E141">
        <v>2288.5</v>
      </c>
      <c r="F141">
        <v>2290</v>
      </c>
      <c r="G141">
        <v>400</v>
      </c>
      <c r="H141" s="106" t="s">
        <v>3481</v>
      </c>
      <c r="I141">
        <v>5233</v>
      </c>
      <c r="J141" s="106" t="s">
        <v>3841</v>
      </c>
      <c r="K141" s="106" t="s">
        <v>3480</v>
      </c>
      <c r="L141">
        <v>2920</v>
      </c>
      <c r="M141">
        <v>2967</v>
      </c>
      <c r="N141">
        <v>300</v>
      </c>
      <c r="O141" s="106" t="s">
        <v>3484</v>
      </c>
      <c r="P141">
        <v>0.84903933701649703</v>
      </c>
      <c r="Q141">
        <v>0.92711605980452205</v>
      </c>
      <c r="R141" s="106">
        <v>1.6448799796153601E-2</v>
      </c>
      <c r="S141">
        <v>1.79611968069983E-2</v>
      </c>
      <c r="T141">
        <v>0.17332720309963801</v>
      </c>
      <c r="U141">
        <v>0.17332720309963801</v>
      </c>
      <c r="V141">
        <v>0.34124012544522703</v>
      </c>
      <c r="W141">
        <v>0.46</v>
      </c>
      <c r="X141">
        <v>2.91</v>
      </c>
      <c r="Y141">
        <v>299071</v>
      </c>
      <c r="Z141">
        <v>29907</v>
      </c>
      <c r="AA141">
        <v>1.61</v>
      </c>
      <c r="AB141">
        <v>10</v>
      </c>
      <c r="AC141">
        <v>8</v>
      </c>
      <c r="AD141">
        <v>2</v>
      </c>
      <c r="AE141">
        <v>80</v>
      </c>
      <c r="AF141">
        <v>12</v>
      </c>
      <c r="AG141">
        <v>6</v>
      </c>
      <c r="AH141">
        <v>1</v>
      </c>
      <c r="AI141">
        <v>3</v>
      </c>
    </row>
    <row r="142" spans="1:35" x14ac:dyDescent="0.2">
      <c r="A142" s="102">
        <v>142</v>
      </c>
      <c r="B142">
        <v>7012</v>
      </c>
      <c r="C142" s="106" t="s">
        <v>3865</v>
      </c>
      <c r="D142" s="106" t="s">
        <v>3499</v>
      </c>
      <c r="E142">
        <v>2122</v>
      </c>
      <c r="F142">
        <v>2133</v>
      </c>
      <c r="G142">
        <v>500</v>
      </c>
      <c r="H142" s="106" t="s">
        <v>3484</v>
      </c>
      <c r="I142">
        <v>7167</v>
      </c>
      <c r="J142" s="106" t="s">
        <v>3599</v>
      </c>
      <c r="K142" s="106" t="s">
        <v>3552</v>
      </c>
      <c r="L142">
        <v>245</v>
      </c>
      <c r="M142">
        <v>249</v>
      </c>
      <c r="N142">
        <v>4300</v>
      </c>
      <c r="O142" s="106" t="s">
        <v>3481</v>
      </c>
      <c r="P142">
        <v>0.89597561159237604</v>
      </c>
      <c r="Q142">
        <v>0.92923698609138605</v>
      </c>
      <c r="R142" s="15">
        <v>0.15563417404952901</v>
      </c>
      <c r="S142" s="106">
        <v>1.16748329745685E-2</v>
      </c>
      <c r="T142">
        <v>-1.4077180303908501</v>
      </c>
      <c r="U142">
        <v>1.4077180303908501</v>
      </c>
      <c r="V142">
        <v>1.18301808959251</v>
      </c>
      <c r="W142">
        <v>-4.72</v>
      </c>
      <c r="X142">
        <v>0.39</v>
      </c>
      <c r="Y142">
        <v>298067</v>
      </c>
      <c r="Z142">
        <v>17533</v>
      </c>
      <c r="AA142">
        <v>0.88</v>
      </c>
      <c r="AB142">
        <v>17</v>
      </c>
      <c r="AC142">
        <v>12</v>
      </c>
      <c r="AD142">
        <v>5</v>
      </c>
      <c r="AE142">
        <v>70.59</v>
      </c>
      <c r="AF142">
        <v>14</v>
      </c>
      <c r="AG142">
        <v>5</v>
      </c>
      <c r="AH142">
        <v>3</v>
      </c>
      <c r="AI142">
        <v>9</v>
      </c>
    </row>
    <row r="143" spans="1:35" x14ac:dyDescent="0.2">
      <c r="A143" s="102">
        <v>14</v>
      </c>
      <c r="B143">
        <v>6371</v>
      </c>
      <c r="C143" s="106" t="s">
        <v>3782</v>
      </c>
      <c r="D143" s="106" t="s">
        <v>3494</v>
      </c>
      <c r="E143">
        <v>3320</v>
      </c>
      <c r="F143">
        <v>3355</v>
      </c>
      <c r="G143">
        <v>300</v>
      </c>
      <c r="H143" s="106" t="s">
        <v>3484</v>
      </c>
      <c r="I143">
        <v>7762</v>
      </c>
      <c r="J143" s="106" t="s">
        <v>3850</v>
      </c>
      <c r="K143" s="106" t="s">
        <v>3490</v>
      </c>
      <c r="L143">
        <v>520</v>
      </c>
      <c r="M143">
        <v>528</v>
      </c>
      <c r="N143">
        <v>1900</v>
      </c>
      <c r="O143" s="106" t="s">
        <v>3481</v>
      </c>
      <c r="P143">
        <v>0.90709668504047503</v>
      </c>
      <c r="Q143">
        <v>0.96404124938953395</v>
      </c>
      <c r="R143">
        <v>0.110175761458393</v>
      </c>
      <c r="S143">
        <v>1.7946006327911301E-4</v>
      </c>
      <c r="T143">
        <v>-0.82902800351279704</v>
      </c>
      <c r="U143">
        <v>0.82902800351279704</v>
      </c>
      <c r="V143">
        <v>0.59493661439413703</v>
      </c>
      <c r="W143">
        <v>-1.35</v>
      </c>
      <c r="X143">
        <v>0.33</v>
      </c>
      <c r="Y143">
        <v>295246</v>
      </c>
      <c r="Z143">
        <v>15539</v>
      </c>
      <c r="AA143">
        <v>0.85</v>
      </c>
      <c r="AB143">
        <v>19</v>
      </c>
      <c r="AC143">
        <v>13</v>
      </c>
      <c r="AD143">
        <v>6</v>
      </c>
      <c r="AE143">
        <v>68.42</v>
      </c>
      <c r="AF143">
        <v>12</v>
      </c>
      <c r="AG143">
        <v>7</v>
      </c>
      <c r="AH143">
        <v>4</v>
      </c>
      <c r="AI143">
        <v>8</v>
      </c>
    </row>
    <row r="144" spans="1:35" x14ac:dyDescent="0.2">
      <c r="A144" s="102">
        <v>340</v>
      </c>
      <c r="B144">
        <v>6923</v>
      </c>
      <c r="C144" s="106" t="s">
        <v>58</v>
      </c>
      <c r="D144" s="106" t="s">
        <v>3486</v>
      </c>
      <c r="E144">
        <v>2892</v>
      </c>
      <c r="F144">
        <v>2884</v>
      </c>
      <c r="G144">
        <v>300</v>
      </c>
      <c r="H144" s="106" t="s">
        <v>3484</v>
      </c>
      <c r="I144">
        <v>8306</v>
      </c>
      <c r="J144" s="106" t="s">
        <v>3835</v>
      </c>
      <c r="K144" s="106" t="s">
        <v>3552</v>
      </c>
      <c r="L144">
        <v>560.29999999999995</v>
      </c>
      <c r="M144">
        <v>568</v>
      </c>
      <c r="N144">
        <v>1500</v>
      </c>
      <c r="O144" s="106" t="s">
        <v>3481</v>
      </c>
      <c r="P144">
        <v>0.83180256205396297</v>
      </c>
      <c r="Q144">
        <v>0.90026058583407897</v>
      </c>
      <c r="R144" s="106">
        <v>0.17622581709823301</v>
      </c>
      <c r="S144">
        <v>0.10841882677685701</v>
      </c>
      <c r="T144">
        <v>-2.42588767196498</v>
      </c>
      <c r="U144">
        <v>2.42588767196498</v>
      </c>
      <c r="V144">
        <v>1.9745401782821601</v>
      </c>
      <c r="W144">
        <v>-4.43</v>
      </c>
      <c r="X144">
        <v>1.53</v>
      </c>
      <c r="Y144">
        <v>294785</v>
      </c>
      <c r="Z144">
        <v>19652</v>
      </c>
      <c r="AA144">
        <v>1.08</v>
      </c>
      <c r="AB144">
        <v>15</v>
      </c>
      <c r="AC144">
        <v>10</v>
      </c>
      <c r="AD144">
        <v>5</v>
      </c>
      <c r="AE144">
        <v>66.67</v>
      </c>
      <c r="AF144">
        <v>16</v>
      </c>
      <c r="AG144">
        <v>6</v>
      </c>
      <c r="AH144">
        <v>2</v>
      </c>
      <c r="AI144">
        <v>7</v>
      </c>
    </row>
    <row r="145" spans="1:35" x14ac:dyDescent="0.2">
      <c r="A145" s="102">
        <v>530</v>
      </c>
      <c r="B145">
        <v>1803</v>
      </c>
      <c r="C145" s="106" t="s">
        <v>3492</v>
      </c>
      <c r="D145" s="106" t="s">
        <v>3491</v>
      </c>
      <c r="E145">
        <v>1104</v>
      </c>
      <c r="F145">
        <v>1118</v>
      </c>
      <c r="G145">
        <v>800</v>
      </c>
      <c r="H145" s="106" t="s">
        <v>3484</v>
      </c>
      <c r="I145">
        <v>3635</v>
      </c>
      <c r="J145" s="106" t="s">
        <v>47</v>
      </c>
      <c r="K145" s="106" t="s">
        <v>3483</v>
      </c>
      <c r="L145">
        <v>2944</v>
      </c>
      <c r="M145">
        <v>2987</v>
      </c>
      <c r="N145">
        <v>300</v>
      </c>
      <c r="O145" s="106" t="s">
        <v>3481</v>
      </c>
      <c r="P145">
        <v>0.87236464076321496</v>
      </c>
      <c r="Q145">
        <v>0.87675936903527996</v>
      </c>
      <c r="R145" s="106">
        <v>5.48050559615735E-2</v>
      </c>
      <c r="S145">
        <v>0.25535494713319201</v>
      </c>
      <c r="T145">
        <v>-2.3325299292050898</v>
      </c>
      <c r="U145">
        <v>2.3325299292050898</v>
      </c>
      <c r="V145">
        <v>1.7749491854247601</v>
      </c>
      <c r="W145">
        <v>-8.5299999999999994</v>
      </c>
      <c r="X145">
        <v>0.19</v>
      </c>
      <c r="Y145">
        <v>294533</v>
      </c>
      <c r="Z145">
        <v>15502</v>
      </c>
      <c r="AA145">
        <v>0.77</v>
      </c>
      <c r="AB145">
        <v>19</v>
      </c>
      <c r="AC145">
        <v>11</v>
      </c>
      <c r="AD145">
        <v>8</v>
      </c>
      <c r="AE145">
        <v>57.89</v>
      </c>
      <c r="AF145">
        <v>13</v>
      </c>
      <c r="AG145">
        <v>8</v>
      </c>
      <c r="AH145">
        <v>3</v>
      </c>
      <c r="AI145">
        <v>8</v>
      </c>
    </row>
    <row r="146" spans="1:35" x14ac:dyDescent="0.2">
      <c r="A146" s="102">
        <v>980</v>
      </c>
      <c r="B146">
        <v>6371</v>
      </c>
      <c r="C146" s="106" t="s">
        <v>3782</v>
      </c>
      <c r="D146" s="106" t="s">
        <v>3494</v>
      </c>
      <c r="E146">
        <v>3320</v>
      </c>
      <c r="F146">
        <v>3355</v>
      </c>
      <c r="G146">
        <v>300</v>
      </c>
      <c r="H146" s="106" t="s">
        <v>3484</v>
      </c>
      <c r="I146">
        <v>8308</v>
      </c>
      <c r="J146" s="106" t="s">
        <v>52</v>
      </c>
      <c r="K146" s="106" t="s">
        <v>3552</v>
      </c>
      <c r="L146">
        <v>451.9</v>
      </c>
      <c r="M146">
        <v>456.8</v>
      </c>
      <c r="N146">
        <v>2200</v>
      </c>
      <c r="O146" s="106" t="s">
        <v>3481</v>
      </c>
      <c r="P146">
        <v>0.80272472370407799</v>
      </c>
      <c r="Q146">
        <v>0.80852030059944902</v>
      </c>
      <c r="R146" s="106">
        <v>4.4829218007518302E-2</v>
      </c>
      <c r="S146">
        <v>0.10402495139047201</v>
      </c>
      <c r="T146">
        <v>-2.8642835723653501</v>
      </c>
      <c r="U146">
        <v>2.8642835723653501</v>
      </c>
      <c r="V146">
        <v>2.98086132721936</v>
      </c>
      <c r="W146">
        <v>-8.89</v>
      </c>
      <c r="X146">
        <v>0.15</v>
      </c>
      <c r="Y146">
        <v>292114</v>
      </c>
      <c r="Z146">
        <v>17183</v>
      </c>
      <c r="AA146">
        <v>0.8</v>
      </c>
      <c r="AB146">
        <v>17</v>
      </c>
      <c r="AC146">
        <v>13</v>
      </c>
      <c r="AD146">
        <v>4</v>
      </c>
      <c r="AE146">
        <v>76.47</v>
      </c>
      <c r="AF146">
        <v>13</v>
      </c>
      <c r="AG146">
        <v>6</v>
      </c>
      <c r="AH146">
        <v>3</v>
      </c>
      <c r="AI146">
        <v>8</v>
      </c>
    </row>
    <row r="147" spans="1:35" x14ac:dyDescent="0.2">
      <c r="A147" s="102">
        <v>368</v>
      </c>
      <c r="B147">
        <v>7321</v>
      </c>
      <c r="C147" s="106" t="s">
        <v>3847</v>
      </c>
      <c r="D147" s="106" t="s">
        <v>3552</v>
      </c>
      <c r="E147">
        <v>617</v>
      </c>
      <c r="F147">
        <v>622</v>
      </c>
      <c r="G147">
        <v>1700</v>
      </c>
      <c r="H147" s="106" t="s">
        <v>3481</v>
      </c>
      <c r="I147">
        <v>9474</v>
      </c>
      <c r="J147" s="106" t="s">
        <v>3856</v>
      </c>
      <c r="K147" s="106" t="s">
        <v>3483</v>
      </c>
      <c r="L147">
        <v>1456</v>
      </c>
      <c r="M147">
        <v>1518</v>
      </c>
      <c r="N147">
        <v>700</v>
      </c>
      <c r="O147" s="106" t="s">
        <v>3484</v>
      </c>
      <c r="P147">
        <v>0.93374189501707605</v>
      </c>
      <c r="Q147">
        <v>0.89581374058322205</v>
      </c>
      <c r="R147">
        <v>3.2696052779246899E-2</v>
      </c>
      <c r="S147" s="106">
        <v>5.7419493108442597E-3</v>
      </c>
      <c r="T147">
        <v>2.1471875387491099</v>
      </c>
      <c r="U147">
        <v>2.1471875387491099</v>
      </c>
      <c r="V147">
        <v>2.8925840506867</v>
      </c>
      <c r="W147">
        <v>7.08</v>
      </c>
      <c r="X147">
        <v>0.49</v>
      </c>
      <c r="Y147">
        <v>291978</v>
      </c>
      <c r="Z147">
        <v>36497</v>
      </c>
      <c r="AA147">
        <v>1.87</v>
      </c>
      <c r="AB147">
        <v>8</v>
      </c>
      <c r="AC147">
        <v>5</v>
      </c>
      <c r="AD147">
        <v>3</v>
      </c>
      <c r="AE147">
        <v>62.5</v>
      </c>
      <c r="AF147">
        <v>11</v>
      </c>
      <c r="AG147">
        <v>5</v>
      </c>
      <c r="AH147">
        <v>1</v>
      </c>
      <c r="AI147">
        <v>2</v>
      </c>
    </row>
    <row r="148" spans="1:35" x14ac:dyDescent="0.2">
      <c r="A148" s="102">
        <v>707</v>
      </c>
      <c r="B148">
        <v>7575</v>
      </c>
      <c r="C148" s="106" t="s">
        <v>4146</v>
      </c>
      <c r="D148" s="106" t="s">
        <v>3488</v>
      </c>
      <c r="E148">
        <v>1401</v>
      </c>
      <c r="F148">
        <v>1425</v>
      </c>
      <c r="G148">
        <v>700</v>
      </c>
      <c r="H148" s="106" t="s">
        <v>3484</v>
      </c>
      <c r="I148">
        <v>8179</v>
      </c>
      <c r="J148" s="106" t="s">
        <v>1094</v>
      </c>
      <c r="K148" s="106" t="s">
        <v>3507</v>
      </c>
      <c r="L148">
        <v>2354</v>
      </c>
      <c r="M148">
        <v>2392</v>
      </c>
      <c r="N148">
        <v>400</v>
      </c>
      <c r="O148" s="106" t="s">
        <v>3481</v>
      </c>
      <c r="P148">
        <v>0.80248819467473698</v>
      </c>
      <c r="Q148">
        <v>0.85094939961237803</v>
      </c>
      <c r="R148" s="106">
        <v>0.20701457255778799</v>
      </c>
      <c r="S148" s="106">
        <v>1.4287190567975E-2</v>
      </c>
      <c r="T148">
        <v>-0.46221376391323699</v>
      </c>
      <c r="U148">
        <v>0.46221376391323699</v>
      </c>
      <c r="V148">
        <v>1.0542447948798299</v>
      </c>
      <c r="W148">
        <v>-1.8</v>
      </c>
      <c r="X148">
        <v>4.25</v>
      </c>
      <c r="Y148">
        <v>291421</v>
      </c>
      <c r="Z148">
        <v>13877</v>
      </c>
      <c r="AA148">
        <v>0.81</v>
      </c>
      <c r="AB148">
        <v>21</v>
      </c>
      <c r="AC148">
        <v>12</v>
      </c>
      <c r="AD148">
        <v>9</v>
      </c>
      <c r="AE148">
        <v>57.14</v>
      </c>
      <c r="AF148">
        <v>8</v>
      </c>
      <c r="AG148">
        <v>11</v>
      </c>
      <c r="AH148">
        <v>8</v>
      </c>
      <c r="AI148">
        <v>2</v>
      </c>
    </row>
    <row r="149" spans="1:35" x14ac:dyDescent="0.2">
      <c r="A149" s="102">
        <v>379</v>
      </c>
      <c r="B149">
        <v>3105</v>
      </c>
      <c r="C149" s="106" t="s">
        <v>50</v>
      </c>
      <c r="D149" s="106" t="s">
        <v>3486</v>
      </c>
      <c r="E149">
        <v>940</v>
      </c>
      <c r="F149">
        <v>964</v>
      </c>
      <c r="G149">
        <v>1100</v>
      </c>
      <c r="H149" s="106" t="s">
        <v>3481</v>
      </c>
      <c r="I149">
        <v>5991</v>
      </c>
      <c r="J149" s="106" t="s">
        <v>1401</v>
      </c>
      <c r="K149" s="106" t="s">
        <v>3840</v>
      </c>
      <c r="L149">
        <v>862</v>
      </c>
      <c r="M149">
        <v>879</v>
      </c>
      <c r="N149">
        <v>1200</v>
      </c>
      <c r="O149" s="106" t="s">
        <v>3484</v>
      </c>
      <c r="P149">
        <v>0.80004230588654301</v>
      </c>
      <c r="Q149">
        <v>0.89504087190327197</v>
      </c>
      <c r="R149">
        <v>0.25609230246838999</v>
      </c>
      <c r="S149">
        <v>0.30910577372155401</v>
      </c>
      <c r="T149">
        <v>2.3321938416530599</v>
      </c>
      <c r="U149">
        <v>2.3321938416530599</v>
      </c>
      <c r="V149">
        <v>2.2304549078621299</v>
      </c>
      <c r="W149">
        <v>5.41</v>
      </c>
      <c r="X149">
        <v>0.53</v>
      </c>
      <c r="Y149">
        <v>289442</v>
      </c>
      <c r="Z149">
        <v>16080</v>
      </c>
      <c r="AA149">
        <v>0.82</v>
      </c>
      <c r="AB149">
        <v>18</v>
      </c>
      <c r="AC149">
        <v>10</v>
      </c>
      <c r="AD149">
        <v>8</v>
      </c>
      <c r="AE149">
        <v>55.56</v>
      </c>
      <c r="AF149">
        <v>12</v>
      </c>
      <c r="AG149">
        <v>7</v>
      </c>
      <c r="AH149">
        <v>5</v>
      </c>
      <c r="AI149">
        <v>6</v>
      </c>
    </row>
    <row r="150" spans="1:35" x14ac:dyDescent="0.2">
      <c r="A150" s="102">
        <v>19</v>
      </c>
      <c r="B150">
        <v>6758</v>
      </c>
      <c r="C150" s="106" t="s">
        <v>3498</v>
      </c>
      <c r="D150" s="106" t="s">
        <v>3486</v>
      </c>
      <c r="E150">
        <v>7650</v>
      </c>
      <c r="F150">
        <v>7700</v>
      </c>
      <c r="G150">
        <v>100</v>
      </c>
      <c r="H150" s="106" t="s">
        <v>3484</v>
      </c>
      <c r="I150">
        <v>8036</v>
      </c>
      <c r="J150" s="106" t="s">
        <v>3495</v>
      </c>
      <c r="K150" s="106" t="s">
        <v>3488</v>
      </c>
      <c r="L150">
        <v>8130</v>
      </c>
      <c r="M150">
        <v>8060</v>
      </c>
      <c r="N150">
        <v>100</v>
      </c>
      <c r="O150" s="106" t="s">
        <v>3481</v>
      </c>
      <c r="P150">
        <v>0.940650108358284</v>
      </c>
      <c r="Q150">
        <v>0.96042838084845406</v>
      </c>
      <c r="R150" s="15">
        <v>0.27710967423357502</v>
      </c>
      <c r="S150" s="106">
        <v>2.4683267030030001E-2</v>
      </c>
      <c r="T150">
        <v>-1.2544332576964401</v>
      </c>
      <c r="U150">
        <v>1.2544332576964401</v>
      </c>
      <c r="V150">
        <v>1.4831953356465899</v>
      </c>
      <c r="W150">
        <v>-2.75</v>
      </c>
      <c r="X150">
        <v>4.47</v>
      </c>
      <c r="Y150">
        <v>288964</v>
      </c>
      <c r="Z150">
        <v>28896</v>
      </c>
      <c r="AA150">
        <v>1.76</v>
      </c>
      <c r="AB150">
        <v>10</v>
      </c>
      <c r="AC150">
        <v>7</v>
      </c>
      <c r="AD150">
        <v>3</v>
      </c>
      <c r="AE150">
        <v>70</v>
      </c>
      <c r="AF150">
        <v>13</v>
      </c>
      <c r="AG150">
        <v>7</v>
      </c>
      <c r="AH150">
        <v>1</v>
      </c>
      <c r="AI150">
        <v>2</v>
      </c>
    </row>
    <row r="151" spans="1:35" x14ac:dyDescent="0.2">
      <c r="A151" s="102">
        <v>728</v>
      </c>
      <c r="B151">
        <v>1333</v>
      </c>
      <c r="C151" s="106" t="s">
        <v>3682</v>
      </c>
      <c r="D151" s="106" t="s">
        <v>3683</v>
      </c>
      <c r="E151">
        <v>2548</v>
      </c>
      <c r="F151">
        <v>2532</v>
      </c>
      <c r="G151">
        <v>400</v>
      </c>
      <c r="H151" s="106" t="s">
        <v>3481</v>
      </c>
      <c r="I151">
        <v>7321</v>
      </c>
      <c r="J151" s="106" t="s">
        <v>3847</v>
      </c>
      <c r="K151" s="106" t="s">
        <v>3552</v>
      </c>
      <c r="L151">
        <v>617</v>
      </c>
      <c r="M151">
        <v>622</v>
      </c>
      <c r="N151">
        <v>1600</v>
      </c>
      <c r="O151" s="106" t="s">
        <v>3484</v>
      </c>
      <c r="P151">
        <v>0.89993389720550299</v>
      </c>
      <c r="Q151">
        <v>0.84783294592064995</v>
      </c>
      <c r="R151" s="106">
        <v>3.1981914647238603E-2</v>
      </c>
      <c r="S151" s="106">
        <v>0.14698302082270401</v>
      </c>
      <c r="T151">
        <v>0.58515388692325998</v>
      </c>
      <c r="U151">
        <v>0.58515388692325998</v>
      </c>
      <c r="V151">
        <v>2.9760612332097098</v>
      </c>
      <c r="W151">
        <v>1.32</v>
      </c>
      <c r="X151">
        <v>1.74</v>
      </c>
      <c r="Y151">
        <v>287939</v>
      </c>
      <c r="Z151">
        <v>22149</v>
      </c>
      <c r="AA151">
        <v>1.07</v>
      </c>
      <c r="AB151">
        <v>13</v>
      </c>
      <c r="AC151">
        <v>7</v>
      </c>
      <c r="AD151">
        <v>6</v>
      </c>
      <c r="AE151">
        <v>53.85</v>
      </c>
      <c r="AF151">
        <v>10</v>
      </c>
      <c r="AG151">
        <v>7</v>
      </c>
      <c r="AH151">
        <v>3</v>
      </c>
      <c r="AI151">
        <v>3</v>
      </c>
    </row>
    <row r="152" spans="1:35" x14ac:dyDescent="0.2">
      <c r="A152" s="102">
        <v>202</v>
      </c>
      <c r="B152">
        <v>3105</v>
      </c>
      <c r="C152" s="106" t="s">
        <v>50</v>
      </c>
      <c r="D152" s="106" t="s">
        <v>3486</v>
      </c>
      <c r="E152">
        <v>940</v>
      </c>
      <c r="F152">
        <v>964</v>
      </c>
      <c r="G152">
        <v>1100</v>
      </c>
      <c r="H152" s="106" t="s">
        <v>3481</v>
      </c>
      <c r="I152">
        <v>5802</v>
      </c>
      <c r="J152" s="106" t="s">
        <v>3867</v>
      </c>
      <c r="K152" s="106" t="s">
        <v>3497</v>
      </c>
      <c r="L152">
        <v>1450.5</v>
      </c>
      <c r="M152">
        <v>1471</v>
      </c>
      <c r="N152">
        <v>700</v>
      </c>
      <c r="O152" s="106" t="s">
        <v>3484</v>
      </c>
      <c r="P152">
        <v>0.851489978513846</v>
      </c>
      <c r="Q152">
        <v>0.92125236280116196</v>
      </c>
      <c r="R152" s="106">
        <v>0.22458886076773499</v>
      </c>
      <c r="S152" s="106">
        <v>0.245915977794503</v>
      </c>
      <c r="T152">
        <v>1.9235990630775099</v>
      </c>
      <c r="U152">
        <v>1.9235990630775099</v>
      </c>
      <c r="V152">
        <v>1.53243065149039</v>
      </c>
      <c r="W152">
        <v>4.17</v>
      </c>
      <c r="X152">
        <v>2.98</v>
      </c>
      <c r="Y152">
        <v>287787</v>
      </c>
      <c r="Z152">
        <v>16929</v>
      </c>
      <c r="AA152">
        <v>0.81</v>
      </c>
      <c r="AB152">
        <v>17</v>
      </c>
      <c r="AC152">
        <v>9</v>
      </c>
      <c r="AD152">
        <v>8</v>
      </c>
      <c r="AE152">
        <v>52.94</v>
      </c>
      <c r="AF152">
        <v>14</v>
      </c>
      <c r="AG152">
        <v>5</v>
      </c>
      <c r="AH152">
        <v>1</v>
      </c>
      <c r="AI152">
        <v>11</v>
      </c>
    </row>
    <row r="153" spans="1:35" x14ac:dyDescent="0.2">
      <c r="A153" s="102">
        <v>914</v>
      </c>
      <c r="B153">
        <v>2127</v>
      </c>
      <c r="C153" s="106" t="s">
        <v>3821</v>
      </c>
      <c r="D153" s="106" t="s">
        <v>3496</v>
      </c>
      <c r="E153">
        <v>3435</v>
      </c>
      <c r="F153">
        <v>3520</v>
      </c>
      <c r="G153">
        <v>300</v>
      </c>
      <c r="H153" s="106" t="s">
        <v>3481</v>
      </c>
      <c r="I153">
        <v>4062</v>
      </c>
      <c r="J153" s="106" t="s">
        <v>232</v>
      </c>
      <c r="K153" s="106" t="s">
        <v>3486</v>
      </c>
      <c r="L153">
        <v>2500</v>
      </c>
      <c r="M153">
        <v>2513</v>
      </c>
      <c r="N153">
        <v>400</v>
      </c>
      <c r="O153" s="106" t="s">
        <v>3484</v>
      </c>
      <c r="P153">
        <v>0.80582926695512802</v>
      </c>
      <c r="Q153">
        <v>0.82083035023119699</v>
      </c>
      <c r="R153" s="106">
        <v>1.06742848336346E-2</v>
      </c>
      <c r="S153" s="106">
        <v>0.29769182496032598</v>
      </c>
      <c r="T153">
        <v>2.8574147619249798E-2</v>
      </c>
      <c r="U153">
        <v>2.8574147619249798E-2</v>
      </c>
      <c r="V153">
        <v>0.45241728874093501</v>
      </c>
      <c r="W153">
        <v>0.16</v>
      </c>
      <c r="X153">
        <v>4.8099999999999996</v>
      </c>
      <c r="Y153">
        <v>285822</v>
      </c>
      <c r="Z153">
        <v>11909</v>
      </c>
      <c r="AA153">
        <v>0.65</v>
      </c>
      <c r="AB153">
        <v>24</v>
      </c>
      <c r="AC153">
        <v>14</v>
      </c>
      <c r="AD153">
        <v>10</v>
      </c>
      <c r="AE153">
        <v>58.33</v>
      </c>
      <c r="AF153">
        <v>9</v>
      </c>
      <c r="AG153">
        <v>11</v>
      </c>
      <c r="AH153">
        <v>8</v>
      </c>
      <c r="AI153">
        <v>5</v>
      </c>
    </row>
    <row r="154" spans="1:35" x14ac:dyDescent="0.2">
      <c r="A154" s="102">
        <v>3</v>
      </c>
      <c r="B154">
        <v>6952</v>
      </c>
      <c r="C154" s="106" t="s">
        <v>565</v>
      </c>
      <c r="D154" s="106" t="s">
        <v>3486</v>
      </c>
      <c r="E154">
        <v>1982</v>
      </c>
      <c r="F154">
        <v>2027</v>
      </c>
      <c r="G154">
        <v>500</v>
      </c>
      <c r="H154" s="106" t="s">
        <v>3484</v>
      </c>
      <c r="I154">
        <v>8604</v>
      </c>
      <c r="J154" s="106" t="s">
        <v>566</v>
      </c>
      <c r="K154" s="106" t="s">
        <v>3830</v>
      </c>
      <c r="L154">
        <v>550</v>
      </c>
      <c r="M154">
        <v>540</v>
      </c>
      <c r="N154">
        <v>1900</v>
      </c>
      <c r="O154" s="106" t="s">
        <v>3481</v>
      </c>
      <c r="P154">
        <v>0.86350865783847397</v>
      </c>
      <c r="Q154">
        <v>0.97398866297741105</v>
      </c>
      <c r="R154">
        <v>8.73338541937419E-2</v>
      </c>
      <c r="S154" s="106">
        <v>1.5867793540993502E-2</v>
      </c>
      <c r="T154">
        <v>-5.8715456741829097E-2</v>
      </c>
      <c r="U154">
        <v>5.8715456741829097E-2</v>
      </c>
      <c r="V154">
        <v>0.834422600535209</v>
      </c>
      <c r="W154">
        <v>-0.27</v>
      </c>
      <c r="X154">
        <v>1.23</v>
      </c>
      <c r="Y154">
        <v>283906</v>
      </c>
      <c r="Z154">
        <v>16700</v>
      </c>
      <c r="AA154">
        <v>0.84</v>
      </c>
      <c r="AB154">
        <v>17</v>
      </c>
      <c r="AC154">
        <v>11</v>
      </c>
      <c r="AD154">
        <v>6</v>
      </c>
      <c r="AE154">
        <v>64.709999999999994</v>
      </c>
      <c r="AF154">
        <v>13</v>
      </c>
      <c r="AG154">
        <v>6</v>
      </c>
      <c r="AH154">
        <v>2</v>
      </c>
      <c r="AI154">
        <v>9</v>
      </c>
    </row>
    <row r="155" spans="1:35" x14ac:dyDescent="0.2">
      <c r="A155" s="102">
        <v>835</v>
      </c>
      <c r="B155">
        <v>3861</v>
      </c>
      <c r="C155" s="106" t="s">
        <v>37</v>
      </c>
      <c r="D155" s="106" t="s">
        <v>3860</v>
      </c>
      <c r="E155">
        <v>562</v>
      </c>
      <c r="F155">
        <v>581</v>
      </c>
      <c r="G155">
        <v>1800</v>
      </c>
      <c r="H155" s="106" t="s">
        <v>3481</v>
      </c>
      <c r="I155">
        <v>7167</v>
      </c>
      <c r="J155" s="106" t="s">
        <v>3599</v>
      </c>
      <c r="K155" s="106" t="s">
        <v>3552</v>
      </c>
      <c r="L155">
        <v>245</v>
      </c>
      <c r="M155">
        <v>249</v>
      </c>
      <c r="N155">
        <v>4200</v>
      </c>
      <c r="O155" s="106" t="s">
        <v>3484</v>
      </c>
      <c r="P155">
        <v>0.80881232928868596</v>
      </c>
      <c r="Q155">
        <v>0.83236570397295695</v>
      </c>
      <c r="R155" s="15">
        <v>0.21732678786665</v>
      </c>
      <c r="S155">
        <v>0.386608653028853</v>
      </c>
      <c r="T155">
        <v>1.61542011701615</v>
      </c>
      <c r="U155">
        <v>1.61542011701615</v>
      </c>
      <c r="V155">
        <v>1.22032711068023</v>
      </c>
      <c r="W155">
        <v>6.43</v>
      </c>
      <c r="X155">
        <v>0</v>
      </c>
      <c r="Y155">
        <v>281724</v>
      </c>
      <c r="Z155">
        <v>13415</v>
      </c>
      <c r="AA155">
        <v>0.63</v>
      </c>
      <c r="AB155">
        <v>21</v>
      </c>
      <c r="AC155">
        <v>12</v>
      </c>
      <c r="AD155">
        <v>9</v>
      </c>
      <c r="AE155">
        <v>57.14</v>
      </c>
      <c r="AF155">
        <v>12</v>
      </c>
      <c r="AG155">
        <v>8</v>
      </c>
      <c r="AH155">
        <v>3</v>
      </c>
      <c r="AI155">
        <v>10</v>
      </c>
    </row>
    <row r="156" spans="1:35" x14ac:dyDescent="0.2">
      <c r="A156" s="102">
        <v>277</v>
      </c>
      <c r="B156">
        <v>5947</v>
      </c>
      <c r="C156" s="106" t="s">
        <v>231</v>
      </c>
      <c r="D156" s="106" t="s">
        <v>3840</v>
      </c>
      <c r="E156">
        <v>7610</v>
      </c>
      <c r="F156">
        <v>7790</v>
      </c>
      <c r="G156">
        <v>100</v>
      </c>
      <c r="H156" s="106" t="s">
        <v>3481</v>
      </c>
      <c r="I156">
        <v>6134</v>
      </c>
      <c r="J156" s="106" t="s">
        <v>3868</v>
      </c>
      <c r="K156" s="106" t="s">
        <v>3494</v>
      </c>
      <c r="L156">
        <v>1711</v>
      </c>
      <c r="M156">
        <v>1732</v>
      </c>
      <c r="N156">
        <v>400</v>
      </c>
      <c r="O156" s="106" t="s">
        <v>3484</v>
      </c>
      <c r="P156">
        <v>0.85464502385284902</v>
      </c>
      <c r="Q156">
        <v>0.90800940498783</v>
      </c>
      <c r="R156">
        <v>0.36436075361854797</v>
      </c>
      <c r="S156" s="106">
        <v>0.1002074429452</v>
      </c>
      <c r="T156">
        <v>1.3872160830500699</v>
      </c>
      <c r="U156">
        <v>1.3872160830500699</v>
      </c>
      <c r="V156">
        <v>1.5373397270053699</v>
      </c>
      <c r="W156">
        <v>3.21</v>
      </c>
      <c r="X156">
        <v>11.07</v>
      </c>
      <c r="Y156">
        <v>281225</v>
      </c>
      <c r="Z156">
        <v>21633</v>
      </c>
      <c r="AA156">
        <v>1.1499999999999999</v>
      </c>
      <c r="AB156">
        <v>13</v>
      </c>
      <c r="AC156">
        <v>8</v>
      </c>
      <c r="AD156">
        <v>5</v>
      </c>
      <c r="AE156">
        <v>61.54</v>
      </c>
      <c r="AF156">
        <v>11</v>
      </c>
      <c r="AG156">
        <v>8</v>
      </c>
      <c r="AH156">
        <v>4</v>
      </c>
      <c r="AI156">
        <v>1</v>
      </c>
    </row>
    <row r="157" spans="1:35" x14ac:dyDescent="0.2">
      <c r="A157" s="102">
        <v>1008</v>
      </c>
      <c r="B157">
        <v>1835</v>
      </c>
      <c r="C157" s="106" t="s">
        <v>1438</v>
      </c>
      <c r="D157" s="106" t="s">
        <v>3491</v>
      </c>
      <c r="E157">
        <v>3210</v>
      </c>
      <c r="F157">
        <v>3225</v>
      </c>
      <c r="G157">
        <v>200</v>
      </c>
      <c r="H157" s="106" t="s">
        <v>3481</v>
      </c>
      <c r="I157">
        <v>6592</v>
      </c>
      <c r="J157" s="106" t="s">
        <v>3871</v>
      </c>
      <c r="K157" s="106" t="s">
        <v>3486</v>
      </c>
      <c r="L157">
        <v>3935</v>
      </c>
      <c r="M157">
        <v>3965</v>
      </c>
      <c r="N157">
        <v>200</v>
      </c>
      <c r="O157" s="106" t="s">
        <v>3484</v>
      </c>
      <c r="P157">
        <v>0.80796010536205898</v>
      </c>
      <c r="Q157">
        <v>0.80275995318457305</v>
      </c>
      <c r="R157" s="106">
        <v>7.9468554140228506E-2</v>
      </c>
      <c r="S157">
        <v>0.101291558372176</v>
      </c>
      <c r="T157">
        <v>1.45879620236867</v>
      </c>
      <c r="U157">
        <v>1.45879620236867</v>
      </c>
      <c r="V157">
        <v>1.66957808431071</v>
      </c>
      <c r="W157">
        <v>5.1100000000000003</v>
      </c>
      <c r="X157">
        <v>18.66</v>
      </c>
      <c r="Y157">
        <v>280304</v>
      </c>
      <c r="Z157">
        <v>31145</v>
      </c>
      <c r="AA157">
        <v>1.92</v>
      </c>
      <c r="AB157">
        <v>9</v>
      </c>
      <c r="AC157">
        <v>7</v>
      </c>
      <c r="AD157">
        <v>2</v>
      </c>
      <c r="AE157">
        <v>77.78</v>
      </c>
      <c r="AF157">
        <v>10</v>
      </c>
      <c r="AG157">
        <v>5</v>
      </c>
      <c r="AH157">
        <v>0</v>
      </c>
      <c r="AI157">
        <v>4</v>
      </c>
    </row>
    <row r="158" spans="1:35" x14ac:dyDescent="0.2">
      <c r="A158" s="102">
        <v>181</v>
      </c>
      <c r="B158">
        <v>6995</v>
      </c>
      <c r="C158" s="106" t="s">
        <v>51</v>
      </c>
      <c r="D158" s="106" t="s">
        <v>3499</v>
      </c>
      <c r="E158">
        <v>1864</v>
      </c>
      <c r="F158">
        <v>1888</v>
      </c>
      <c r="G158">
        <v>500</v>
      </c>
      <c r="H158" s="106" t="s">
        <v>3484</v>
      </c>
      <c r="I158">
        <v>8306</v>
      </c>
      <c r="J158" s="106" t="s">
        <v>3835</v>
      </c>
      <c r="K158" s="106" t="s">
        <v>3552</v>
      </c>
      <c r="L158">
        <v>560.29999999999995</v>
      </c>
      <c r="M158">
        <v>568</v>
      </c>
      <c r="N158">
        <v>1700</v>
      </c>
      <c r="O158" s="106" t="s">
        <v>3481</v>
      </c>
      <c r="P158">
        <v>0.85880236988467595</v>
      </c>
      <c r="Q158">
        <v>0.92432549780681905</v>
      </c>
      <c r="R158" s="106">
        <v>9.8150599923609902E-2</v>
      </c>
      <c r="S158" s="106">
        <v>0.11913657561091601</v>
      </c>
      <c r="T158">
        <v>-2.3675794533911998</v>
      </c>
      <c r="U158">
        <v>2.3675794533911998</v>
      </c>
      <c r="V158">
        <v>2.6577775048782502</v>
      </c>
      <c r="W158">
        <v>-8.33</v>
      </c>
      <c r="X158">
        <v>2.29</v>
      </c>
      <c r="Y158">
        <v>280262</v>
      </c>
      <c r="Z158">
        <v>17516</v>
      </c>
      <c r="AA158">
        <v>0.86</v>
      </c>
      <c r="AB158">
        <v>16</v>
      </c>
      <c r="AC158">
        <v>12</v>
      </c>
      <c r="AD158">
        <v>4</v>
      </c>
      <c r="AE158">
        <v>75</v>
      </c>
      <c r="AF158">
        <v>14</v>
      </c>
      <c r="AG158">
        <v>6</v>
      </c>
      <c r="AH158">
        <v>0</v>
      </c>
      <c r="AI158">
        <v>10</v>
      </c>
    </row>
    <row r="159" spans="1:35" x14ac:dyDescent="0.2">
      <c r="A159" s="102">
        <v>671</v>
      </c>
      <c r="B159">
        <v>8309</v>
      </c>
      <c r="C159" s="106" t="s">
        <v>1111</v>
      </c>
      <c r="D159" s="106" t="s">
        <v>3552</v>
      </c>
      <c r="E159">
        <v>3987</v>
      </c>
      <c r="F159">
        <v>4045</v>
      </c>
      <c r="G159">
        <v>200</v>
      </c>
      <c r="H159" s="106" t="s">
        <v>3481</v>
      </c>
      <c r="I159">
        <v>9069</v>
      </c>
      <c r="J159" s="106" t="s">
        <v>3675</v>
      </c>
      <c r="K159" s="106" t="s">
        <v>3685</v>
      </c>
      <c r="L159">
        <v>867</v>
      </c>
      <c r="M159">
        <v>875</v>
      </c>
      <c r="N159">
        <v>900</v>
      </c>
      <c r="O159" s="106" t="s">
        <v>3484</v>
      </c>
      <c r="P159">
        <v>0.86514727424753401</v>
      </c>
      <c r="Q159">
        <v>0.85625176859768903</v>
      </c>
      <c r="R159" s="15">
        <v>3.3329651328022599E-3</v>
      </c>
      <c r="S159">
        <v>1.6139037811245802E-2</v>
      </c>
      <c r="T159">
        <v>0.58006326834724198</v>
      </c>
      <c r="U159">
        <v>0.58006326834724198</v>
      </c>
      <c r="V159">
        <v>0.23433470093362399</v>
      </c>
      <c r="W159">
        <v>0.78</v>
      </c>
      <c r="X159">
        <v>2.66</v>
      </c>
      <c r="Y159">
        <v>279637</v>
      </c>
      <c r="Z159">
        <v>17477</v>
      </c>
      <c r="AA159">
        <v>1.04</v>
      </c>
      <c r="AB159">
        <v>16</v>
      </c>
      <c r="AC159">
        <v>11</v>
      </c>
      <c r="AD159">
        <v>5</v>
      </c>
      <c r="AE159">
        <v>68.75</v>
      </c>
      <c r="AF159">
        <v>12</v>
      </c>
      <c r="AG159">
        <v>7</v>
      </c>
      <c r="AH159">
        <v>1</v>
      </c>
      <c r="AI159">
        <v>8</v>
      </c>
    </row>
    <row r="160" spans="1:35" x14ac:dyDescent="0.2">
      <c r="A160" s="102">
        <v>431</v>
      </c>
      <c r="B160">
        <v>1414</v>
      </c>
      <c r="C160" s="106" t="s">
        <v>3819</v>
      </c>
      <c r="D160" s="106" t="s">
        <v>3491</v>
      </c>
      <c r="E160">
        <v>4430</v>
      </c>
      <c r="F160">
        <v>4535</v>
      </c>
      <c r="G160">
        <v>200</v>
      </c>
      <c r="H160" s="106" t="s">
        <v>3481</v>
      </c>
      <c r="I160">
        <v>7729</v>
      </c>
      <c r="J160" s="106" t="s">
        <v>725</v>
      </c>
      <c r="K160" s="106" t="s">
        <v>3490</v>
      </c>
      <c r="L160">
        <v>3875</v>
      </c>
      <c r="M160">
        <v>3940</v>
      </c>
      <c r="N160">
        <v>200</v>
      </c>
      <c r="O160" s="106" t="s">
        <v>3484</v>
      </c>
      <c r="P160">
        <v>0.82762657115137495</v>
      </c>
      <c r="Q160">
        <v>0.88868370976905098</v>
      </c>
      <c r="R160">
        <v>0.11111382152858899</v>
      </c>
      <c r="S160" s="106">
        <v>5.0206816570176997E-2</v>
      </c>
      <c r="T160">
        <v>0.48281020166890698</v>
      </c>
      <c r="U160">
        <v>0.48281020166890698</v>
      </c>
      <c r="V160">
        <v>0.50486662337441901</v>
      </c>
      <c r="W160">
        <v>2.13</v>
      </c>
      <c r="X160">
        <v>13.12</v>
      </c>
      <c r="Y160">
        <v>278965</v>
      </c>
      <c r="Z160">
        <v>23247</v>
      </c>
      <c r="AA160">
        <v>1.18</v>
      </c>
      <c r="AB160">
        <v>12</v>
      </c>
      <c r="AC160">
        <v>9</v>
      </c>
      <c r="AD160">
        <v>3</v>
      </c>
      <c r="AE160">
        <v>75</v>
      </c>
      <c r="AF160">
        <v>13</v>
      </c>
      <c r="AG160">
        <v>5</v>
      </c>
      <c r="AH160">
        <v>2</v>
      </c>
      <c r="AI160">
        <v>5</v>
      </c>
    </row>
    <row r="161" spans="1:35" x14ac:dyDescent="0.2">
      <c r="A161" s="102">
        <v>210</v>
      </c>
      <c r="B161">
        <v>2607</v>
      </c>
      <c r="C161" s="106" t="s">
        <v>3510</v>
      </c>
      <c r="D161" s="106" t="s">
        <v>3509</v>
      </c>
      <c r="E161">
        <v>2800</v>
      </c>
      <c r="F161">
        <v>2847</v>
      </c>
      <c r="G161">
        <v>300</v>
      </c>
      <c r="H161" s="106" t="s">
        <v>3484</v>
      </c>
      <c r="I161">
        <v>7182</v>
      </c>
      <c r="J161" s="106" t="s">
        <v>3680</v>
      </c>
      <c r="K161" s="106" t="s">
        <v>3552</v>
      </c>
      <c r="L161">
        <v>1011</v>
      </c>
      <c r="M161">
        <v>1022</v>
      </c>
      <c r="N161">
        <v>800</v>
      </c>
      <c r="O161" s="106" t="s">
        <v>3481</v>
      </c>
      <c r="P161">
        <v>0.81771290104816396</v>
      </c>
      <c r="Q161">
        <v>0.92028694726401294</v>
      </c>
      <c r="R161" s="106">
        <v>0.27034746944786298</v>
      </c>
      <c r="S161">
        <v>8.1835674374681304E-3</v>
      </c>
      <c r="T161">
        <v>-1.3113987829479701</v>
      </c>
      <c r="U161">
        <v>1.3113987829479701</v>
      </c>
      <c r="V161">
        <v>1.27670407816953</v>
      </c>
      <c r="W161">
        <v>-4.38</v>
      </c>
      <c r="X161">
        <v>4.2699999999999996</v>
      </c>
      <c r="Y161">
        <v>276895</v>
      </c>
      <c r="Z161">
        <v>14573</v>
      </c>
      <c r="AA161">
        <v>0.61</v>
      </c>
      <c r="AB161">
        <v>19</v>
      </c>
      <c r="AC161">
        <v>11</v>
      </c>
      <c r="AD161">
        <v>8</v>
      </c>
      <c r="AE161">
        <v>57.89</v>
      </c>
      <c r="AF161">
        <v>11</v>
      </c>
      <c r="AG161">
        <v>8</v>
      </c>
      <c r="AH161">
        <v>6</v>
      </c>
      <c r="AI161">
        <v>5</v>
      </c>
    </row>
    <row r="162" spans="1:35" x14ac:dyDescent="0.2">
      <c r="A162" s="102">
        <v>805</v>
      </c>
      <c r="B162">
        <v>4005</v>
      </c>
      <c r="C162" s="106" t="s">
        <v>3887</v>
      </c>
      <c r="D162" s="106" t="s">
        <v>3506</v>
      </c>
      <c r="E162">
        <v>450</v>
      </c>
      <c r="F162">
        <v>448</v>
      </c>
      <c r="G162">
        <v>2400</v>
      </c>
      <c r="H162" s="106" t="s">
        <v>3481</v>
      </c>
      <c r="I162">
        <v>9474</v>
      </c>
      <c r="J162" s="106" t="s">
        <v>3856</v>
      </c>
      <c r="K162" s="106" t="s">
        <v>3483</v>
      </c>
      <c r="L162">
        <v>1456</v>
      </c>
      <c r="M162">
        <v>1518</v>
      </c>
      <c r="N162">
        <v>700</v>
      </c>
      <c r="O162" s="106" t="s">
        <v>3484</v>
      </c>
      <c r="P162">
        <v>0.93054290612030499</v>
      </c>
      <c r="Q162">
        <v>0.83660012991643995</v>
      </c>
      <c r="R162" s="15">
        <v>1.1045304075083401E-6</v>
      </c>
      <c r="S162">
        <v>4.6858601813780702E-2</v>
      </c>
      <c r="T162">
        <v>1.80439627750828</v>
      </c>
      <c r="U162">
        <v>1.80439627750828</v>
      </c>
      <c r="V162">
        <v>2.53485555516587</v>
      </c>
      <c r="W162">
        <v>8.11</v>
      </c>
      <c r="X162">
        <v>1.19</v>
      </c>
      <c r="Y162">
        <v>276219</v>
      </c>
      <c r="Z162">
        <v>15346</v>
      </c>
      <c r="AA162">
        <v>0.77</v>
      </c>
      <c r="AB162">
        <v>18</v>
      </c>
      <c r="AC162">
        <v>12</v>
      </c>
      <c r="AD162">
        <v>6</v>
      </c>
      <c r="AE162">
        <v>66.67</v>
      </c>
      <c r="AF162">
        <v>14</v>
      </c>
      <c r="AG162">
        <v>9</v>
      </c>
      <c r="AH162">
        <v>3</v>
      </c>
      <c r="AI162">
        <v>6</v>
      </c>
    </row>
    <row r="163" spans="1:35" x14ac:dyDescent="0.2">
      <c r="A163" s="102">
        <v>611</v>
      </c>
      <c r="B163">
        <v>6183</v>
      </c>
      <c r="C163" s="106" t="s">
        <v>3872</v>
      </c>
      <c r="D163" s="106" t="s">
        <v>3496</v>
      </c>
      <c r="E163">
        <v>1501</v>
      </c>
      <c r="F163">
        <v>1542</v>
      </c>
      <c r="G163">
        <v>700</v>
      </c>
      <c r="H163" s="106" t="s">
        <v>3484</v>
      </c>
      <c r="I163">
        <v>7649</v>
      </c>
      <c r="J163" s="106" t="s">
        <v>3873</v>
      </c>
      <c r="K163" s="106" t="s">
        <v>3507</v>
      </c>
      <c r="L163">
        <v>5490</v>
      </c>
      <c r="M163">
        <v>5490</v>
      </c>
      <c r="N163">
        <v>200</v>
      </c>
      <c r="O163" s="106" t="s">
        <v>3481</v>
      </c>
      <c r="P163">
        <v>0.87396454880727104</v>
      </c>
      <c r="Q163">
        <v>0.86549274668249498</v>
      </c>
      <c r="R163" s="15">
        <v>2.98825364224958E-2</v>
      </c>
      <c r="S163" s="15">
        <v>1.9306087903348001E-4</v>
      </c>
      <c r="T163">
        <v>-0.33536677873049597</v>
      </c>
      <c r="U163">
        <v>0.33536677873049597</v>
      </c>
      <c r="V163">
        <v>8.1548135626934901E-2</v>
      </c>
      <c r="W163">
        <v>-0.74</v>
      </c>
      <c r="X163">
        <v>1.69</v>
      </c>
      <c r="Y163">
        <v>275770</v>
      </c>
      <c r="Z163">
        <v>15321</v>
      </c>
      <c r="AA163">
        <v>1.1000000000000001</v>
      </c>
      <c r="AB163">
        <v>18</v>
      </c>
      <c r="AC163">
        <v>13</v>
      </c>
      <c r="AD163">
        <v>5</v>
      </c>
      <c r="AE163">
        <v>72.22</v>
      </c>
      <c r="AF163">
        <v>10</v>
      </c>
      <c r="AG163">
        <v>11</v>
      </c>
      <c r="AH163">
        <v>3</v>
      </c>
      <c r="AI163">
        <v>4</v>
      </c>
    </row>
    <row r="164" spans="1:35" x14ac:dyDescent="0.2">
      <c r="A164" s="102">
        <v>97</v>
      </c>
      <c r="B164">
        <v>4062</v>
      </c>
      <c r="C164" s="106" t="s">
        <v>232</v>
      </c>
      <c r="D164" s="106" t="s">
        <v>3486</v>
      </c>
      <c r="E164">
        <v>2500</v>
      </c>
      <c r="F164">
        <v>2513</v>
      </c>
      <c r="G164">
        <v>300</v>
      </c>
      <c r="H164" s="106" t="s">
        <v>3484</v>
      </c>
      <c r="I164">
        <v>6758</v>
      </c>
      <c r="J164" s="106" t="s">
        <v>3498</v>
      </c>
      <c r="K164" s="106" t="s">
        <v>3486</v>
      </c>
      <c r="L164">
        <v>7650</v>
      </c>
      <c r="M164">
        <v>7700</v>
      </c>
      <c r="N164">
        <v>100</v>
      </c>
      <c r="O164" s="106" t="s">
        <v>3481</v>
      </c>
      <c r="P164">
        <v>0.80971475210272803</v>
      </c>
      <c r="Q164">
        <v>0.93651903742200804</v>
      </c>
      <c r="R164">
        <v>1.4981460839431501E-3</v>
      </c>
      <c r="S164">
        <v>0.14894260434291401</v>
      </c>
      <c r="T164">
        <v>-1.94986615306069</v>
      </c>
      <c r="U164">
        <v>1.94986615306069</v>
      </c>
      <c r="V164">
        <v>2.1335938994691399</v>
      </c>
      <c r="W164">
        <v>-9.8699999999999992</v>
      </c>
      <c r="X164">
        <v>2.09</v>
      </c>
      <c r="Y164">
        <v>275362</v>
      </c>
      <c r="Z164">
        <v>21182</v>
      </c>
      <c r="AA164">
        <v>1.1299999999999999</v>
      </c>
      <c r="AB164">
        <v>13</v>
      </c>
      <c r="AC164">
        <v>8</v>
      </c>
      <c r="AD164">
        <v>5</v>
      </c>
      <c r="AE164">
        <v>61.54</v>
      </c>
      <c r="AF164">
        <v>11</v>
      </c>
      <c r="AG164">
        <v>7</v>
      </c>
      <c r="AH164">
        <v>4</v>
      </c>
      <c r="AI164">
        <v>2</v>
      </c>
    </row>
    <row r="165" spans="1:35" x14ac:dyDescent="0.2">
      <c r="A165" s="102">
        <v>126</v>
      </c>
      <c r="B165">
        <v>7201</v>
      </c>
      <c r="C165" s="106" t="s">
        <v>3534</v>
      </c>
      <c r="D165" s="106" t="s">
        <v>3499</v>
      </c>
      <c r="E165">
        <v>586.9</v>
      </c>
      <c r="F165">
        <v>587.6</v>
      </c>
      <c r="G165">
        <v>1700</v>
      </c>
      <c r="H165" s="106" t="s">
        <v>3484</v>
      </c>
      <c r="I165">
        <v>7976</v>
      </c>
      <c r="J165" s="106" t="s">
        <v>3547</v>
      </c>
      <c r="K165" s="106" t="s">
        <v>3505</v>
      </c>
      <c r="L165">
        <v>1590</v>
      </c>
      <c r="M165">
        <v>1630</v>
      </c>
      <c r="N165">
        <v>600</v>
      </c>
      <c r="O165" s="106" t="s">
        <v>3481</v>
      </c>
      <c r="P165">
        <v>0.95121645476511896</v>
      </c>
      <c r="Q165">
        <v>0.93198983973222804</v>
      </c>
      <c r="R165" s="15">
        <v>2.6604021442231899E-6</v>
      </c>
      <c r="S165" s="15">
        <v>0.116451911774466</v>
      </c>
      <c r="T165">
        <v>-2.9089070159961499</v>
      </c>
      <c r="U165">
        <v>2.9089070159961499</v>
      </c>
      <c r="V165">
        <v>1.98514882225477</v>
      </c>
      <c r="W165">
        <v>-7.56</v>
      </c>
      <c r="X165">
        <v>2.14</v>
      </c>
      <c r="Y165">
        <v>275315</v>
      </c>
      <c r="Z165">
        <v>18354</v>
      </c>
      <c r="AA165">
        <v>0.98</v>
      </c>
      <c r="AB165">
        <v>15</v>
      </c>
      <c r="AC165">
        <v>9</v>
      </c>
      <c r="AD165">
        <v>6</v>
      </c>
      <c r="AE165">
        <v>60</v>
      </c>
      <c r="AF165">
        <v>13</v>
      </c>
      <c r="AG165">
        <v>6</v>
      </c>
      <c r="AH165">
        <v>3</v>
      </c>
      <c r="AI165">
        <v>6</v>
      </c>
    </row>
    <row r="166" spans="1:35" x14ac:dyDescent="0.2">
      <c r="A166" s="102">
        <v>273</v>
      </c>
      <c r="B166">
        <v>5486</v>
      </c>
      <c r="C166" s="106" t="s">
        <v>920</v>
      </c>
      <c r="D166" s="106" t="s">
        <v>3550</v>
      </c>
      <c r="E166">
        <v>1701</v>
      </c>
      <c r="F166">
        <v>1775</v>
      </c>
      <c r="G166">
        <v>600</v>
      </c>
      <c r="H166" s="106" t="s">
        <v>3481</v>
      </c>
      <c r="I166">
        <v>6967</v>
      </c>
      <c r="J166" s="106" t="s">
        <v>1004</v>
      </c>
      <c r="K166" s="106" t="s">
        <v>3486</v>
      </c>
      <c r="L166">
        <v>1276</v>
      </c>
      <c r="M166">
        <v>1293</v>
      </c>
      <c r="N166">
        <v>800</v>
      </c>
      <c r="O166" s="106" t="s">
        <v>3484</v>
      </c>
      <c r="P166">
        <v>0.88429149917056005</v>
      </c>
      <c r="Q166">
        <v>0.908521044833694</v>
      </c>
      <c r="R166" s="106">
        <v>7.0307990962643299E-2</v>
      </c>
      <c r="S166">
        <v>9.33528355794076E-2</v>
      </c>
      <c r="T166">
        <v>1.3940360745051701</v>
      </c>
      <c r="U166">
        <v>1.3940360745051701</v>
      </c>
      <c r="V166">
        <v>0.742456914130037</v>
      </c>
      <c r="W166">
        <v>7.06</v>
      </c>
      <c r="X166">
        <v>2.87</v>
      </c>
      <c r="Y166">
        <v>274552</v>
      </c>
      <c r="Z166">
        <v>13074</v>
      </c>
      <c r="AA166">
        <v>0.63</v>
      </c>
      <c r="AB166">
        <v>21</v>
      </c>
      <c r="AC166">
        <v>14</v>
      </c>
      <c r="AD166">
        <v>7</v>
      </c>
      <c r="AE166">
        <v>66.67</v>
      </c>
      <c r="AF166">
        <v>11</v>
      </c>
      <c r="AG166">
        <v>11</v>
      </c>
      <c r="AH166">
        <v>5</v>
      </c>
      <c r="AI166">
        <v>5</v>
      </c>
    </row>
    <row r="167" spans="1:35" x14ac:dyDescent="0.2">
      <c r="A167" s="102">
        <v>798</v>
      </c>
      <c r="B167">
        <v>4689</v>
      </c>
      <c r="C167" s="106" t="s">
        <v>3817</v>
      </c>
      <c r="D167" s="106" t="s">
        <v>3483</v>
      </c>
      <c r="E167">
        <v>417</v>
      </c>
      <c r="F167">
        <v>421</v>
      </c>
      <c r="G167">
        <v>2400</v>
      </c>
      <c r="H167" s="106" t="s">
        <v>3484</v>
      </c>
      <c r="I167">
        <v>6976</v>
      </c>
      <c r="J167" s="106" t="s">
        <v>1006</v>
      </c>
      <c r="K167" s="106" t="s">
        <v>3486</v>
      </c>
      <c r="L167">
        <v>3320</v>
      </c>
      <c r="M167">
        <v>3355</v>
      </c>
      <c r="N167">
        <v>300</v>
      </c>
      <c r="O167" s="106" t="s">
        <v>3481</v>
      </c>
      <c r="P167">
        <v>0.88210504446133298</v>
      </c>
      <c r="Q167">
        <v>0.83771801638227394</v>
      </c>
      <c r="R167">
        <v>9.6113062446451496E-3</v>
      </c>
      <c r="S167">
        <v>0.33174068656107297</v>
      </c>
      <c r="T167">
        <v>-0.42111262145484901</v>
      </c>
      <c r="U167">
        <v>0.42111262145484901</v>
      </c>
      <c r="V167">
        <v>0.39936422169438002</v>
      </c>
      <c r="W167">
        <v>-2.81</v>
      </c>
      <c r="X167">
        <v>0.39</v>
      </c>
      <c r="Y167">
        <v>273812</v>
      </c>
      <c r="Z167">
        <v>17113</v>
      </c>
      <c r="AA167">
        <v>0.78</v>
      </c>
      <c r="AB167">
        <v>16</v>
      </c>
      <c r="AC167">
        <v>9</v>
      </c>
      <c r="AD167">
        <v>7</v>
      </c>
      <c r="AE167">
        <v>56.25</v>
      </c>
      <c r="AF167">
        <v>8</v>
      </c>
      <c r="AG167">
        <v>8</v>
      </c>
      <c r="AH167">
        <v>7</v>
      </c>
      <c r="AI167">
        <v>1</v>
      </c>
    </row>
    <row r="168" spans="1:35" x14ac:dyDescent="0.2">
      <c r="A168" s="102">
        <v>310</v>
      </c>
      <c r="B168">
        <v>1973</v>
      </c>
      <c r="C168" s="106" t="s">
        <v>3489</v>
      </c>
      <c r="D168" s="106" t="s">
        <v>3483</v>
      </c>
      <c r="E168">
        <v>4105</v>
      </c>
      <c r="F168">
        <v>4195</v>
      </c>
      <c r="G168">
        <v>200</v>
      </c>
      <c r="H168" s="106" t="s">
        <v>3481</v>
      </c>
      <c r="I168">
        <v>3563</v>
      </c>
      <c r="J168" s="106" t="s">
        <v>3843</v>
      </c>
      <c r="K168" s="106" t="s">
        <v>3507</v>
      </c>
      <c r="L168">
        <v>9440</v>
      </c>
      <c r="M168">
        <v>9510</v>
      </c>
      <c r="N168">
        <v>100</v>
      </c>
      <c r="O168" s="106" t="s">
        <v>3484</v>
      </c>
      <c r="P168">
        <v>0.88893168697751901</v>
      </c>
      <c r="Q168">
        <v>0.90396637775578403</v>
      </c>
      <c r="R168">
        <v>0.16191907176041501</v>
      </c>
      <c r="S168">
        <v>6.75747487520241E-2</v>
      </c>
      <c r="T168">
        <v>1.5389281742744101</v>
      </c>
      <c r="U168">
        <v>1.5389281742744101</v>
      </c>
      <c r="V168">
        <v>1.76498070013385</v>
      </c>
      <c r="W168">
        <v>5.99</v>
      </c>
      <c r="X168">
        <v>11.78</v>
      </c>
      <c r="Y168">
        <v>271466</v>
      </c>
      <c r="Z168">
        <v>24679</v>
      </c>
      <c r="AA168">
        <v>1.92</v>
      </c>
      <c r="AB168">
        <v>11</v>
      </c>
      <c r="AC168">
        <v>8</v>
      </c>
      <c r="AD168">
        <v>3</v>
      </c>
      <c r="AE168">
        <v>72.73</v>
      </c>
      <c r="AF168">
        <v>9</v>
      </c>
      <c r="AG168">
        <v>8</v>
      </c>
      <c r="AH168">
        <v>1</v>
      </c>
      <c r="AI168">
        <v>2</v>
      </c>
    </row>
    <row r="169" spans="1:35" x14ac:dyDescent="0.2">
      <c r="A169" s="102">
        <v>154</v>
      </c>
      <c r="B169">
        <v>8804</v>
      </c>
      <c r="C169" s="106" t="s">
        <v>1155</v>
      </c>
      <c r="D169" s="106" t="s">
        <v>3503</v>
      </c>
      <c r="E169">
        <v>1755</v>
      </c>
      <c r="F169">
        <v>1766</v>
      </c>
      <c r="G169">
        <v>600</v>
      </c>
      <c r="H169" s="106" t="s">
        <v>3481</v>
      </c>
      <c r="I169">
        <v>9934</v>
      </c>
      <c r="J169" s="106" t="s">
        <v>3837</v>
      </c>
      <c r="K169" s="106" t="s">
        <v>3488</v>
      </c>
      <c r="L169">
        <v>2657</v>
      </c>
      <c r="M169">
        <v>2702</v>
      </c>
      <c r="N169">
        <v>400</v>
      </c>
      <c r="O169" s="106" t="s">
        <v>3484</v>
      </c>
      <c r="P169">
        <v>0.84588176239931601</v>
      </c>
      <c r="Q169">
        <v>0.927160074579092</v>
      </c>
      <c r="R169" s="106">
        <v>0.32111146111383498</v>
      </c>
      <c r="S169">
        <v>0.36131120157853203</v>
      </c>
      <c r="T169">
        <v>2.1080812405527101</v>
      </c>
      <c r="U169">
        <v>2.1080812405527101</v>
      </c>
      <c r="V169">
        <v>2.2892018761865902</v>
      </c>
      <c r="W169">
        <v>5.33</v>
      </c>
      <c r="X169">
        <v>1.96</v>
      </c>
      <c r="Y169">
        <v>271123</v>
      </c>
      <c r="Z169">
        <v>12911</v>
      </c>
      <c r="AA169">
        <v>0.66</v>
      </c>
      <c r="AB169">
        <v>21</v>
      </c>
      <c r="AC169">
        <v>13</v>
      </c>
      <c r="AD169">
        <v>8</v>
      </c>
      <c r="AE169">
        <v>61.9</v>
      </c>
      <c r="AF169">
        <v>12</v>
      </c>
      <c r="AG169">
        <v>8</v>
      </c>
      <c r="AH169">
        <v>5</v>
      </c>
      <c r="AI169">
        <v>8</v>
      </c>
    </row>
    <row r="170" spans="1:35" x14ac:dyDescent="0.2">
      <c r="A170" s="102">
        <v>882</v>
      </c>
      <c r="B170">
        <v>1605</v>
      </c>
      <c r="C170" s="106" t="s">
        <v>3874</v>
      </c>
      <c r="D170" s="106" t="s">
        <v>3855</v>
      </c>
      <c r="E170">
        <v>1017</v>
      </c>
      <c r="F170">
        <v>1029</v>
      </c>
      <c r="G170">
        <v>900</v>
      </c>
      <c r="H170" s="106" t="s">
        <v>3484</v>
      </c>
      <c r="I170">
        <v>6305</v>
      </c>
      <c r="J170" s="106" t="s">
        <v>31</v>
      </c>
      <c r="K170" s="106" t="s">
        <v>3494</v>
      </c>
      <c r="L170">
        <v>2920</v>
      </c>
      <c r="M170">
        <v>2924</v>
      </c>
      <c r="N170">
        <v>300</v>
      </c>
      <c r="O170" s="106" t="s">
        <v>3481</v>
      </c>
      <c r="P170">
        <v>0.87320850504099701</v>
      </c>
      <c r="Q170">
        <v>0.82631846535610598</v>
      </c>
      <c r="R170" s="106">
        <v>0.23114786983212399</v>
      </c>
      <c r="S170" s="106">
        <v>0.12820434927979599</v>
      </c>
      <c r="T170">
        <v>-0.29081015039900698</v>
      </c>
      <c r="U170">
        <v>0.29081015039900698</v>
      </c>
      <c r="V170">
        <v>0.80311116779283798</v>
      </c>
      <c r="W170">
        <v>-1.1000000000000001</v>
      </c>
      <c r="X170">
        <v>5.57</v>
      </c>
      <c r="Y170">
        <v>270233</v>
      </c>
      <c r="Z170">
        <v>16890</v>
      </c>
      <c r="AA170">
        <v>0.97</v>
      </c>
      <c r="AB170">
        <v>16</v>
      </c>
      <c r="AC170">
        <v>8</v>
      </c>
      <c r="AD170">
        <v>8</v>
      </c>
      <c r="AE170">
        <v>50</v>
      </c>
      <c r="AF170">
        <v>12</v>
      </c>
      <c r="AG170">
        <v>8</v>
      </c>
      <c r="AH170">
        <v>3</v>
      </c>
      <c r="AI170">
        <v>5</v>
      </c>
    </row>
    <row r="171" spans="1:35" x14ac:dyDescent="0.2">
      <c r="A171" s="102">
        <v>480</v>
      </c>
      <c r="B171">
        <v>7202</v>
      </c>
      <c r="C171" s="106" t="s">
        <v>1013</v>
      </c>
      <c r="D171" s="106" t="s">
        <v>3499</v>
      </c>
      <c r="E171">
        <v>1061.5</v>
      </c>
      <c r="F171">
        <v>1073</v>
      </c>
      <c r="G171">
        <v>1000</v>
      </c>
      <c r="H171" s="106" t="s">
        <v>3481</v>
      </c>
      <c r="I171">
        <v>9474</v>
      </c>
      <c r="J171" s="106" t="s">
        <v>3856</v>
      </c>
      <c r="K171" s="106" t="s">
        <v>3483</v>
      </c>
      <c r="L171">
        <v>1456</v>
      </c>
      <c r="M171">
        <v>1518</v>
      </c>
      <c r="N171">
        <v>700</v>
      </c>
      <c r="O171" s="106" t="s">
        <v>3484</v>
      </c>
      <c r="P171">
        <v>0.88695241507197597</v>
      </c>
      <c r="Q171">
        <v>0.88211792697381597</v>
      </c>
      <c r="R171">
        <v>0.14676794409635999</v>
      </c>
      <c r="S171">
        <v>0.16839568229455501</v>
      </c>
      <c r="T171">
        <v>0.77208352390949597</v>
      </c>
      <c r="U171">
        <v>0.77208352390949597</v>
      </c>
      <c r="V171">
        <v>1.5915643237666399</v>
      </c>
      <c r="W171">
        <v>2.66</v>
      </c>
      <c r="X171">
        <v>0.98</v>
      </c>
      <c r="Y171">
        <v>269688</v>
      </c>
      <c r="Z171">
        <v>13484</v>
      </c>
      <c r="AA171">
        <v>0.66</v>
      </c>
      <c r="AB171">
        <v>20</v>
      </c>
      <c r="AC171">
        <v>13</v>
      </c>
      <c r="AD171">
        <v>7</v>
      </c>
      <c r="AE171">
        <v>65</v>
      </c>
      <c r="AF171">
        <v>11</v>
      </c>
      <c r="AG171">
        <v>10</v>
      </c>
      <c r="AH171">
        <v>5</v>
      </c>
      <c r="AI171">
        <v>5</v>
      </c>
    </row>
    <row r="172" spans="1:35" x14ac:dyDescent="0.2">
      <c r="A172" s="102">
        <v>894</v>
      </c>
      <c r="B172">
        <v>8411</v>
      </c>
      <c r="C172" s="106" t="s">
        <v>3688</v>
      </c>
      <c r="D172" s="106" t="s">
        <v>3552</v>
      </c>
      <c r="E172">
        <v>161.5</v>
      </c>
      <c r="F172">
        <v>162.4</v>
      </c>
      <c r="G172">
        <v>5700</v>
      </c>
      <c r="H172" s="106" t="s">
        <v>3481</v>
      </c>
      <c r="I172">
        <v>9532</v>
      </c>
      <c r="J172" s="106" t="s">
        <v>3876</v>
      </c>
      <c r="K172" s="106" t="s">
        <v>3554</v>
      </c>
      <c r="L172">
        <v>1859</v>
      </c>
      <c r="M172">
        <v>1867</v>
      </c>
      <c r="N172">
        <v>500</v>
      </c>
      <c r="O172" s="106" t="s">
        <v>3484</v>
      </c>
      <c r="P172">
        <v>0.83461122136057297</v>
      </c>
      <c r="Q172">
        <v>0.82468510578088505</v>
      </c>
      <c r="R172">
        <v>0.36887513082809198</v>
      </c>
      <c r="S172">
        <v>0.18912774171673499</v>
      </c>
      <c r="T172">
        <v>2.1908300174095401</v>
      </c>
      <c r="U172">
        <v>2.1908300174095401</v>
      </c>
      <c r="V172">
        <v>2.1524425247355898</v>
      </c>
      <c r="W172">
        <v>6.31</v>
      </c>
      <c r="X172">
        <v>0.84</v>
      </c>
      <c r="Y172">
        <v>268849</v>
      </c>
      <c r="Z172">
        <v>15815</v>
      </c>
      <c r="AA172">
        <v>0.79</v>
      </c>
      <c r="AB172">
        <v>17</v>
      </c>
      <c r="AC172">
        <v>12</v>
      </c>
      <c r="AD172">
        <v>5</v>
      </c>
      <c r="AE172">
        <v>70.59</v>
      </c>
      <c r="AF172">
        <v>14</v>
      </c>
      <c r="AG172">
        <v>7</v>
      </c>
      <c r="AH172">
        <v>1</v>
      </c>
      <c r="AI172">
        <v>9</v>
      </c>
    </row>
    <row r="173" spans="1:35" x14ac:dyDescent="0.2">
      <c r="A173" s="102">
        <v>404</v>
      </c>
      <c r="B173">
        <v>6471</v>
      </c>
      <c r="C173" s="106" t="s">
        <v>1447</v>
      </c>
      <c r="D173" s="106" t="s">
        <v>3494</v>
      </c>
      <c r="E173">
        <v>916</v>
      </c>
      <c r="F173">
        <v>913</v>
      </c>
      <c r="G173">
        <v>1000</v>
      </c>
      <c r="H173" s="106" t="s">
        <v>3484</v>
      </c>
      <c r="I173">
        <v>7278</v>
      </c>
      <c r="J173" s="106" t="s">
        <v>46</v>
      </c>
      <c r="K173" s="106" t="s">
        <v>3499</v>
      </c>
      <c r="L173">
        <v>2304</v>
      </c>
      <c r="M173">
        <v>2341</v>
      </c>
      <c r="N173">
        <v>400</v>
      </c>
      <c r="O173" s="106" t="s">
        <v>3481</v>
      </c>
      <c r="P173">
        <v>0.87271708998686004</v>
      </c>
      <c r="Q173">
        <v>0.89270007398411999</v>
      </c>
      <c r="R173">
        <v>3.85549376669456E-2</v>
      </c>
      <c r="S173">
        <v>8.1627110052340898E-2</v>
      </c>
      <c r="T173">
        <v>-2.8137566467631498</v>
      </c>
      <c r="U173">
        <v>2.8137566467631498</v>
      </c>
      <c r="V173">
        <v>2.23112246509347</v>
      </c>
      <c r="W173">
        <v>-9.92</v>
      </c>
      <c r="X173">
        <v>2.5</v>
      </c>
      <c r="Y173">
        <v>268798</v>
      </c>
      <c r="Z173">
        <v>14933</v>
      </c>
      <c r="AA173">
        <v>0.68</v>
      </c>
      <c r="AB173">
        <v>18</v>
      </c>
      <c r="AC173">
        <v>12</v>
      </c>
      <c r="AD173">
        <v>6</v>
      </c>
      <c r="AE173">
        <v>66.67</v>
      </c>
      <c r="AF173">
        <v>14</v>
      </c>
      <c r="AG173">
        <v>8</v>
      </c>
      <c r="AH173">
        <v>4</v>
      </c>
      <c r="AI173">
        <v>6</v>
      </c>
    </row>
    <row r="174" spans="1:35" x14ac:dyDescent="0.2">
      <c r="A174" s="102">
        <v>567</v>
      </c>
      <c r="B174">
        <v>7201</v>
      </c>
      <c r="C174" s="106" t="s">
        <v>3534</v>
      </c>
      <c r="D174" s="106" t="s">
        <v>3499</v>
      </c>
      <c r="E174">
        <v>586.9</v>
      </c>
      <c r="F174">
        <v>587.6</v>
      </c>
      <c r="G174">
        <v>1800</v>
      </c>
      <c r="H174" s="106" t="s">
        <v>3484</v>
      </c>
      <c r="I174">
        <v>7321</v>
      </c>
      <c r="J174" s="106" t="s">
        <v>3847</v>
      </c>
      <c r="K174" s="106" t="s">
        <v>3552</v>
      </c>
      <c r="L174">
        <v>617</v>
      </c>
      <c r="M174">
        <v>622</v>
      </c>
      <c r="N174">
        <v>1700</v>
      </c>
      <c r="O174" s="106" t="s">
        <v>3481</v>
      </c>
      <c r="P174">
        <v>0.928474420988051</v>
      </c>
      <c r="Q174">
        <v>0.87156271345315095</v>
      </c>
      <c r="R174">
        <v>0.242316580341285</v>
      </c>
      <c r="S174" s="106">
        <v>3.6681932325690697E-2</v>
      </c>
      <c r="T174">
        <v>-0.110802023087001</v>
      </c>
      <c r="U174">
        <v>0.110802023087001</v>
      </c>
      <c r="V174">
        <v>0.40142335151820002</v>
      </c>
      <c r="W174">
        <v>-0.25</v>
      </c>
      <c r="X174">
        <v>0.03</v>
      </c>
      <c r="Y174">
        <v>267057</v>
      </c>
      <c r="Z174">
        <v>24278</v>
      </c>
      <c r="AA174">
        <v>1.1100000000000001</v>
      </c>
      <c r="AB174">
        <v>11</v>
      </c>
      <c r="AC174">
        <v>8</v>
      </c>
      <c r="AD174">
        <v>3</v>
      </c>
      <c r="AE174">
        <v>72.73</v>
      </c>
      <c r="AF174">
        <v>10</v>
      </c>
      <c r="AG174">
        <v>6</v>
      </c>
      <c r="AH174">
        <v>2</v>
      </c>
      <c r="AI174">
        <v>3</v>
      </c>
    </row>
    <row r="175" spans="1:35" x14ac:dyDescent="0.2">
      <c r="A175" s="102">
        <v>517</v>
      </c>
      <c r="B175">
        <v>1333</v>
      </c>
      <c r="C175" s="106" t="s">
        <v>3682</v>
      </c>
      <c r="D175" s="106" t="s">
        <v>3683</v>
      </c>
      <c r="E175">
        <v>2548</v>
      </c>
      <c r="F175">
        <v>2532</v>
      </c>
      <c r="G175">
        <v>400</v>
      </c>
      <c r="H175" s="106" t="s">
        <v>3484</v>
      </c>
      <c r="I175">
        <v>4004</v>
      </c>
      <c r="J175" s="106" t="s">
        <v>3833</v>
      </c>
      <c r="K175" s="106" t="s">
        <v>3506</v>
      </c>
      <c r="L175">
        <v>2638</v>
      </c>
      <c r="M175">
        <v>2656</v>
      </c>
      <c r="N175">
        <v>400</v>
      </c>
      <c r="O175" s="106" t="s">
        <v>3481</v>
      </c>
      <c r="P175">
        <v>0.86508364962603701</v>
      </c>
      <c r="Q175">
        <v>0.87870110811234203</v>
      </c>
      <c r="R175">
        <v>7.7921031684449896E-3</v>
      </c>
      <c r="S175" s="106">
        <v>5.24313007579989E-2</v>
      </c>
      <c r="T175">
        <v>-3.12782090021985E-2</v>
      </c>
      <c r="U175">
        <v>3.12782090021985E-2</v>
      </c>
      <c r="V175">
        <v>1.45405649934815</v>
      </c>
      <c r="W175">
        <v>-0.1</v>
      </c>
      <c r="X175">
        <v>4.67</v>
      </c>
      <c r="Y175">
        <v>266861</v>
      </c>
      <c r="Z175">
        <v>19062</v>
      </c>
      <c r="AA175">
        <v>0.84</v>
      </c>
      <c r="AB175">
        <v>14</v>
      </c>
      <c r="AC175">
        <v>10</v>
      </c>
      <c r="AD175">
        <v>4</v>
      </c>
      <c r="AE175">
        <v>71.430000000000007</v>
      </c>
      <c r="AF175">
        <v>10</v>
      </c>
      <c r="AG175">
        <v>8</v>
      </c>
      <c r="AH175">
        <v>4</v>
      </c>
      <c r="AI175">
        <v>2</v>
      </c>
    </row>
    <row r="176" spans="1:35" x14ac:dyDescent="0.2">
      <c r="A176" s="102">
        <v>335</v>
      </c>
      <c r="B176">
        <v>6750</v>
      </c>
      <c r="C176" s="106" t="s">
        <v>3555</v>
      </c>
      <c r="D176" s="106" t="s">
        <v>3486</v>
      </c>
      <c r="E176">
        <v>4300</v>
      </c>
      <c r="F176">
        <v>4405</v>
      </c>
      <c r="G176">
        <v>200</v>
      </c>
      <c r="H176" s="106" t="s">
        <v>3484</v>
      </c>
      <c r="I176">
        <v>8036</v>
      </c>
      <c r="J176" s="106" t="s">
        <v>3495</v>
      </c>
      <c r="K176" s="106" t="s">
        <v>3488</v>
      </c>
      <c r="L176">
        <v>8130</v>
      </c>
      <c r="M176">
        <v>8060</v>
      </c>
      <c r="N176">
        <v>100</v>
      </c>
      <c r="O176" s="106" t="s">
        <v>3481</v>
      </c>
      <c r="P176">
        <v>0.81375609762474099</v>
      </c>
      <c r="Q176">
        <v>0.90054983525520604</v>
      </c>
      <c r="R176" s="15">
        <v>6.9032721559197194E-2</v>
      </c>
      <c r="S176">
        <v>7.8715913800300005E-2</v>
      </c>
      <c r="T176">
        <v>-1.56449063001369</v>
      </c>
      <c r="U176">
        <v>1.56449063001369</v>
      </c>
      <c r="V176">
        <v>2.0870241141551098</v>
      </c>
      <c r="W176">
        <v>-7.63</v>
      </c>
      <c r="X176">
        <v>9.31</v>
      </c>
      <c r="Y176">
        <v>266114</v>
      </c>
      <c r="Z176">
        <v>24192</v>
      </c>
      <c r="AA176">
        <v>1.1100000000000001</v>
      </c>
      <c r="AB176">
        <v>11</v>
      </c>
      <c r="AC176">
        <v>7</v>
      </c>
      <c r="AD176">
        <v>4</v>
      </c>
      <c r="AE176">
        <v>63.64</v>
      </c>
      <c r="AF176">
        <v>11</v>
      </c>
      <c r="AG176">
        <v>6</v>
      </c>
      <c r="AH176">
        <v>3</v>
      </c>
      <c r="AI176">
        <v>2</v>
      </c>
    </row>
    <row r="177" spans="1:35" x14ac:dyDescent="0.2">
      <c r="A177" s="102">
        <v>1005</v>
      </c>
      <c r="B177">
        <v>7012</v>
      </c>
      <c r="C177" s="106" t="s">
        <v>3865</v>
      </c>
      <c r="D177" s="106" t="s">
        <v>3499</v>
      </c>
      <c r="E177">
        <v>2122</v>
      </c>
      <c r="F177">
        <v>2133</v>
      </c>
      <c r="G177">
        <v>300</v>
      </c>
      <c r="H177" s="106" t="s">
        <v>3484</v>
      </c>
      <c r="I177">
        <v>7259</v>
      </c>
      <c r="J177" s="106" t="s">
        <v>27</v>
      </c>
      <c r="K177" s="106" t="s">
        <v>3499</v>
      </c>
      <c r="L177">
        <v>3695</v>
      </c>
      <c r="M177">
        <v>3700</v>
      </c>
      <c r="N177">
        <v>200</v>
      </c>
      <c r="O177" s="106" t="s">
        <v>3481</v>
      </c>
      <c r="P177">
        <v>0.94007979930708896</v>
      </c>
      <c r="Q177">
        <v>0.80302339671703604</v>
      </c>
      <c r="R177" s="106">
        <v>1.8549221832579801E-2</v>
      </c>
      <c r="S177">
        <v>4.1616432296188E-2</v>
      </c>
      <c r="T177">
        <v>-1.02675362266256</v>
      </c>
      <c r="U177">
        <v>1.02675362266256</v>
      </c>
      <c r="V177">
        <v>1.2146602961469899</v>
      </c>
      <c r="W177">
        <v>-6.11</v>
      </c>
      <c r="X177">
        <v>13.53</v>
      </c>
      <c r="Y177">
        <v>264662</v>
      </c>
      <c r="Z177">
        <v>33083</v>
      </c>
      <c r="AA177">
        <v>1.7</v>
      </c>
      <c r="AB177">
        <v>8</v>
      </c>
      <c r="AC177">
        <v>5</v>
      </c>
      <c r="AD177">
        <v>3</v>
      </c>
      <c r="AE177">
        <v>62.5</v>
      </c>
      <c r="AF177">
        <v>13</v>
      </c>
      <c r="AG177">
        <v>4</v>
      </c>
      <c r="AH177">
        <v>0</v>
      </c>
      <c r="AI177">
        <v>4</v>
      </c>
    </row>
    <row r="178" spans="1:35" x14ac:dyDescent="0.2">
      <c r="A178" s="102">
        <v>135</v>
      </c>
      <c r="B178">
        <v>3038</v>
      </c>
      <c r="C178" s="106" t="s">
        <v>1402</v>
      </c>
      <c r="D178" s="106" t="s">
        <v>3488</v>
      </c>
      <c r="E178">
        <v>4250</v>
      </c>
      <c r="F178">
        <v>4265</v>
      </c>
      <c r="G178">
        <v>200</v>
      </c>
      <c r="H178" s="106" t="s">
        <v>3481</v>
      </c>
      <c r="I178">
        <v>4217</v>
      </c>
      <c r="J178" s="106" t="s">
        <v>1452</v>
      </c>
      <c r="K178" s="106" t="s">
        <v>3506</v>
      </c>
      <c r="L178">
        <v>4595</v>
      </c>
      <c r="M178">
        <v>4600</v>
      </c>
      <c r="N178">
        <v>200</v>
      </c>
      <c r="O178" s="106" t="s">
        <v>3484</v>
      </c>
      <c r="P178">
        <v>0.85443979465756004</v>
      </c>
      <c r="Q178">
        <v>0.93100784325216102</v>
      </c>
      <c r="R178" s="106">
        <v>0.37133404836855299</v>
      </c>
      <c r="S178" s="106">
        <v>0.202194141080001</v>
      </c>
      <c r="T178">
        <v>0.91838913575356196</v>
      </c>
      <c r="U178">
        <v>0.91838913575356196</v>
      </c>
      <c r="V178">
        <v>0.796293458238575</v>
      </c>
      <c r="W178">
        <v>5.17</v>
      </c>
      <c r="X178">
        <v>7.28</v>
      </c>
      <c r="Y178">
        <v>264486</v>
      </c>
      <c r="Z178">
        <v>11020</v>
      </c>
      <c r="AA178">
        <v>0.56999999999999995</v>
      </c>
      <c r="AB178">
        <v>24</v>
      </c>
      <c r="AC178">
        <v>14</v>
      </c>
      <c r="AD178">
        <v>10</v>
      </c>
      <c r="AE178">
        <v>58.33</v>
      </c>
      <c r="AF178">
        <v>11</v>
      </c>
      <c r="AG178">
        <v>9</v>
      </c>
      <c r="AH178">
        <v>8</v>
      </c>
      <c r="AI178">
        <v>7</v>
      </c>
    </row>
    <row r="179" spans="1:35" x14ac:dyDescent="0.2">
      <c r="A179" s="102">
        <v>829</v>
      </c>
      <c r="B179">
        <v>8273</v>
      </c>
      <c r="C179" s="106" t="s">
        <v>3687</v>
      </c>
      <c r="D179" s="106" t="s">
        <v>3507</v>
      </c>
      <c r="E179">
        <v>3400</v>
      </c>
      <c r="F179">
        <v>3490</v>
      </c>
      <c r="G179">
        <v>300</v>
      </c>
      <c r="H179" s="106" t="s">
        <v>3484</v>
      </c>
      <c r="I179">
        <v>9003</v>
      </c>
      <c r="J179" s="106" t="s">
        <v>3878</v>
      </c>
      <c r="K179" s="106" t="s">
        <v>3685</v>
      </c>
      <c r="L179">
        <v>2921</v>
      </c>
      <c r="M179">
        <v>2939</v>
      </c>
      <c r="N179">
        <v>400</v>
      </c>
      <c r="O179" s="106" t="s">
        <v>3481</v>
      </c>
      <c r="P179">
        <v>0.850745382617627</v>
      </c>
      <c r="Q179">
        <v>0.83277623686772795</v>
      </c>
      <c r="R179" s="106">
        <v>0.37485581537267398</v>
      </c>
      <c r="S179">
        <v>0.2073771637206</v>
      </c>
      <c r="T179">
        <v>-2.0801023141170099</v>
      </c>
      <c r="U179">
        <v>2.0801023141170099</v>
      </c>
      <c r="V179">
        <v>2.5339940014827298</v>
      </c>
      <c r="W179">
        <v>-14.47</v>
      </c>
      <c r="X179">
        <v>12.28</v>
      </c>
      <c r="Y179">
        <v>263373</v>
      </c>
      <c r="Z179">
        <v>26337</v>
      </c>
      <c r="AA179">
        <v>1.55</v>
      </c>
      <c r="AB179">
        <v>10</v>
      </c>
      <c r="AC179">
        <v>6</v>
      </c>
      <c r="AD179">
        <v>4</v>
      </c>
      <c r="AE179">
        <v>60</v>
      </c>
      <c r="AF179">
        <v>10</v>
      </c>
      <c r="AG179">
        <v>5</v>
      </c>
      <c r="AH179">
        <v>2</v>
      </c>
      <c r="AI179">
        <v>3</v>
      </c>
    </row>
    <row r="180" spans="1:35" x14ac:dyDescent="0.2">
      <c r="A180" s="102">
        <v>593</v>
      </c>
      <c r="B180">
        <v>6134</v>
      </c>
      <c r="C180" s="106" t="s">
        <v>3868</v>
      </c>
      <c r="D180" s="106" t="s">
        <v>3494</v>
      </c>
      <c r="E180">
        <v>1711</v>
      </c>
      <c r="F180">
        <v>1732</v>
      </c>
      <c r="G180">
        <v>500</v>
      </c>
      <c r="H180" s="106" t="s">
        <v>3481</v>
      </c>
      <c r="I180">
        <v>6770</v>
      </c>
      <c r="J180" s="106" t="s">
        <v>24</v>
      </c>
      <c r="K180" s="106" t="s">
        <v>3486</v>
      </c>
      <c r="L180">
        <v>1919</v>
      </c>
      <c r="M180">
        <v>1900</v>
      </c>
      <c r="N180">
        <v>500</v>
      </c>
      <c r="O180" s="106" t="s">
        <v>3484</v>
      </c>
      <c r="P180">
        <v>0.81816596061019198</v>
      </c>
      <c r="Q180">
        <v>0.86821790183672398</v>
      </c>
      <c r="R180" s="15">
        <v>0.29713059546577603</v>
      </c>
      <c r="S180" s="106">
        <v>0.27571640419226001</v>
      </c>
      <c r="T180">
        <v>4.0470680046335197</v>
      </c>
      <c r="U180">
        <v>4.0470680046335197</v>
      </c>
      <c r="V180">
        <v>3.99933584682335</v>
      </c>
      <c r="W180">
        <v>12.58</v>
      </c>
      <c r="X180">
        <v>8.84</v>
      </c>
      <c r="Y180">
        <v>262842</v>
      </c>
      <c r="Z180">
        <v>14602</v>
      </c>
      <c r="AA180">
        <v>0.68</v>
      </c>
      <c r="AB180">
        <v>18</v>
      </c>
      <c r="AC180">
        <v>11</v>
      </c>
      <c r="AD180">
        <v>7</v>
      </c>
      <c r="AE180">
        <v>61.11</v>
      </c>
      <c r="AF180">
        <v>12</v>
      </c>
      <c r="AG180">
        <v>7</v>
      </c>
      <c r="AH180">
        <v>5</v>
      </c>
      <c r="AI180">
        <v>6</v>
      </c>
    </row>
    <row r="181" spans="1:35" x14ac:dyDescent="0.2">
      <c r="A181" s="102">
        <v>133</v>
      </c>
      <c r="B181">
        <v>6028</v>
      </c>
      <c r="C181" s="106" t="s">
        <v>733</v>
      </c>
      <c r="D181" s="106" t="s">
        <v>3496</v>
      </c>
      <c r="E181">
        <v>7420</v>
      </c>
      <c r="F181">
        <v>7630</v>
      </c>
      <c r="G181">
        <v>100</v>
      </c>
      <c r="H181" s="106" t="s">
        <v>3481</v>
      </c>
      <c r="I181">
        <v>7729</v>
      </c>
      <c r="J181" s="106" t="s">
        <v>725</v>
      </c>
      <c r="K181" s="106" t="s">
        <v>3490</v>
      </c>
      <c r="L181">
        <v>3875</v>
      </c>
      <c r="M181">
        <v>3940</v>
      </c>
      <c r="N181">
        <v>200</v>
      </c>
      <c r="O181" s="106" t="s">
        <v>3484</v>
      </c>
      <c r="P181">
        <v>0.84147132297255101</v>
      </c>
      <c r="Q181">
        <v>0.93150557236397002</v>
      </c>
      <c r="R181">
        <v>1.5458373421071101E-2</v>
      </c>
      <c r="S181" s="106">
        <v>7.0417330248802104E-3</v>
      </c>
      <c r="T181">
        <v>1.0869539028772199</v>
      </c>
      <c r="U181">
        <v>1.0869539028772199</v>
      </c>
      <c r="V181">
        <v>1.0471081199483101</v>
      </c>
      <c r="W181">
        <v>3.93</v>
      </c>
      <c r="X181">
        <v>3.28</v>
      </c>
      <c r="Y181">
        <v>262712</v>
      </c>
      <c r="Z181">
        <v>23883</v>
      </c>
      <c r="AA181">
        <v>1.52</v>
      </c>
      <c r="AB181">
        <v>11</v>
      </c>
      <c r="AC181">
        <v>9</v>
      </c>
      <c r="AD181">
        <v>2</v>
      </c>
      <c r="AE181">
        <v>81.819999999999993</v>
      </c>
      <c r="AF181">
        <v>8</v>
      </c>
      <c r="AG181">
        <v>8</v>
      </c>
      <c r="AH181">
        <v>2</v>
      </c>
      <c r="AI181">
        <v>1</v>
      </c>
    </row>
    <row r="182" spans="1:35" x14ac:dyDescent="0.2">
      <c r="A182" s="102">
        <v>922</v>
      </c>
      <c r="B182">
        <v>3360</v>
      </c>
      <c r="C182" s="106" t="s">
        <v>1333</v>
      </c>
      <c r="D182" s="106" t="s">
        <v>3488</v>
      </c>
      <c r="E182">
        <v>4815</v>
      </c>
      <c r="F182">
        <v>4880</v>
      </c>
      <c r="G182">
        <v>200</v>
      </c>
      <c r="H182" s="106" t="s">
        <v>3481</v>
      </c>
      <c r="I182">
        <v>7476</v>
      </c>
      <c r="J182" s="106" t="s">
        <v>3869</v>
      </c>
      <c r="K182" s="106" t="s">
        <v>3488</v>
      </c>
      <c r="L182">
        <v>9380</v>
      </c>
      <c r="M182">
        <v>9220</v>
      </c>
      <c r="N182">
        <v>100</v>
      </c>
      <c r="O182" s="106" t="s">
        <v>3484</v>
      </c>
      <c r="P182">
        <v>0.81093479053829398</v>
      </c>
      <c r="Q182">
        <v>0.81966556937732005</v>
      </c>
      <c r="R182" s="106">
        <v>0.157846569021904</v>
      </c>
      <c r="S182">
        <v>4.0916056464760098E-3</v>
      </c>
      <c r="T182">
        <v>1.7739683201699299</v>
      </c>
      <c r="U182">
        <v>1.7739683201699299</v>
      </c>
      <c r="V182">
        <v>0.78846207560241</v>
      </c>
      <c r="W182">
        <v>5</v>
      </c>
      <c r="X182">
        <v>5.86</v>
      </c>
      <c r="Y182">
        <v>262247</v>
      </c>
      <c r="Z182">
        <v>20173</v>
      </c>
      <c r="AA182">
        <v>1.19</v>
      </c>
      <c r="AB182">
        <v>13</v>
      </c>
      <c r="AC182">
        <v>8</v>
      </c>
      <c r="AD182">
        <v>5</v>
      </c>
      <c r="AE182">
        <v>61.54</v>
      </c>
      <c r="AF182">
        <v>13</v>
      </c>
      <c r="AG182">
        <v>7</v>
      </c>
      <c r="AH182">
        <v>2</v>
      </c>
      <c r="AI182">
        <v>4</v>
      </c>
    </row>
    <row r="183" spans="1:35" x14ac:dyDescent="0.2">
      <c r="A183" s="102">
        <v>319</v>
      </c>
      <c r="B183">
        <v>7182</v>
      </c>
      <c r="C183" s="106" t="s">
        <v>3680</v>
      </c>
      <c r="D183" s="106" t="s">
        <v>3552</v>
      </c>
      <c r="E183">
        <v>1011</v>
      </c>
      <c r="F183">
        <v>1022</v>
      </c>
      <c r="G183">
        <v>1000</v>
      </c>
      <c r="H183" s="106" t="s">
        <v>3481</v>
      </c>
      <c r="I183">
        <v>7276</v>
      </c>
      <c r="J183" s="106" t="s">
        <v>3548</v>
      </c>
      <c r="K183" s="106" t="s">
        <v>3486</v>
      </c>
      <c r="L183">
        <v>4825</v>
      </c>
      <c r="M183">
        <v>4895</v>
      </c>
      <c r="N183">
        <v>200</v>
      </c>
      <c r="O183" s="106" t="s">
        <v>3484</v>
      </c>
      <c r="P183">
        <v>0.92456706560318402</v>
      </c>
      <c r="Q183">
        <v>0.90199219552709997</v>
      </c>
      <c r="R183">
        <v>5.8610161590382098E-3</v>
      </c>
      <c r="S183">
        <v>0.27993568967479199</v>
      </c>
      <c r="T183">
        <v>1.58199894189116</v>
      </c>
      <c r="U183">
        <v>1.58199894189116</v>
      </c>
      <c r="V183">
        <v>1.86447877276143</v>
      </c>
      <c r="W183">
        <v>6.53</v>
      </c>
      <c r="X183">
        <v>4.3899999999999997</v>
      </c>
      <c r="Y183">
        <v>261921</v>
      </c>
      <c r="Z183">
        <v>16370</v>
      </c>
      <c r="AA183">
        <v>0.91</v>
      </c>
      <c r="AB183">
        <v>16</v>
      </c>
      <c r="AC183">
        <v>10</v>
      </c>
      <c r="AD183">
        <v>6</v>
      </c>
      <c r="AE183">
        <v>62.5</v>
      </c>
      <c r="AF183">
        <v>12</v>
      </c>
      <c r="AG183">
        <v>9</v>
      </c>
      <c r="AH183">
        <v>3</v>
      </c>
      <c r="AI183">
        <v>4</v>
      </c>
    </row>
    <row r="184" spans="1:35" x14ac:dyDescent="0.2">
      <c r="A184" s="102">
        <v>258</v>
      </c>
      <c r="B184">
        <v>6471</v>
      </c>
      <c r="C184" s="106" t="s">
        <v>1447</v>
      </c>
      <c r="D184" s="106" t="s">
        <v>3494</v>
      </c>
      <c r="E184">
        <v>916</v>
      </c>
      <c r="F184">
        <v>913</v>
      </c>
      <c r="G184">
        <v>800</v>
      </c>
      <c r="H184" s="106" t="s">
        <v>3484</v>
      </c>
      <c r="I184">
        <v>7259</v>
      </c>
      <c r="J184" s="106" t="s">
        <v>27</v>
      </c>
      <c r="K184" s="106" t="s">
        <v>3499</v>
      </c>
      <c r="L184">
        <v>3695</v>
      </c>
      <c r="M184">
        <v>3700</v>
      </c>
      <c r="N184">
        <v>200</v>
      </c>
      <c r="O184" s="106" t="s">
        <v>3481</v>
      </c>
      <c r="P184">
        <v>0.92612107460572002</v>
      </c>
      <c r="Q184">
        <v>0.91104950927746997</v>
      </c>
      <c r="R184" s="106">
        <v>8.1345960530384703E-2</v>
      </c>
      <c r="S184" s="15">
        <v>4.6110152496386296E-3</v>
      </c>
      <c r="T184">
        <v>-1.2541985555861701</v>
      </c>
      <c r="U184">
        <v>1.2541985555861701</v>
      </c>
      <c r="V184">
        <v>1.32030239435401</v>
      </c>
      <c r="W184">
        <v>-3.94</v>
      </c>
      <c r="X184">
        <v>1.3</v>
      </c>
      <c r="Y184">
        <v>261673</v>
      </c>
      <c r="Z184">
        <v>13772</v>
      </c>
      <c r="AA184">
        <v>0.96</v>
      </c>
      <c r="AB184">
        <v>19</v>
      </c>
      <c r="AC184">
        <v>14</v>
      </c>
      <c r="AD184">
        <v>5</v>
      </c>
      <c r="AE184">
        <v>73.680000000000007</v>
      </c>
      <c r="AF184">
        <v>13</v>
      </c>
      <c r="AG184">
        <v>8</v>
      </c>
      <c r="AH184">
        <v>2</v>
      </c>
      <c r="AI184">
        <v>9</v>
      </c>
    </row>
    <row r="185" spans="1:35" x14ac:dyDescent="0.2">
      <c r="A185" s="102">
        <v>438</v>
      </c>
      <c r="B185">
        <v>1333</v>
      </c>
      <c r="C185" s="106" t="s">
        <v>3682</v>
      </c>
      <c r="D185" s="106" t="s">
        <v>3683</v>
      </c>
      <c r="E185">
        <v>2548</v>
      </c>
      <c r="F185">
        <v>2532</v>
      </c>
      <c r="G185">
        <v>400</v>
      </c>
      <c r="H185" s="106" t="s">
        <v>3481</v>
      </c>
      <c r="I185">
        <v>7211</v>
      </c>
      <c r="J185" s="106" t="s">
        <v>28</v>
      </c>
      <c r="K185" s="106" t="s">
        <v>3499</v>
      </c>
      <c r="L185">
        <v>400</v>
      </c>
      <c r="M185">
        <v>403</v>
      </c>
      <c r="N185">
        <v>2500</v>
      </c>
      <c r="O185" s="106" t="s">
        <v>3484</v>
      </c>
      <c r="P185">
        <v>0.92557902425747696</v>
      </c>
      <c r="Q185">
        <v>0.88765941865279696</v>
      </c>
      <c r="R185">
        <v>9.72058052247947E-4</v>
      </c>
      <c r="S185">
        <v>0.200087805492524</v>
      </c>
      <c r="T185">
        <v>1.5129300311464</v>
      </c>
      <c r="U185">
        <v>1.5129300311464</v>
      </c>
      <c r="V185">
        <v>2.929021050252</v>
      </c>
      <c r="W185">
        <v>5.43</v>
      </c>
      <c r="X185">
        <v>0.52</v>
      </c>
      <c r="Y185">
        <v>261384</v>
      </c>
      <c r="Z185">
        <v>13069</v>
      </c>
      <c r="AA185">
        <v>0.73</v>
      </c>
      <c r="AB185">
        <v>20</v>
      </c>
      <c r="AC185">
        <v>11</v>
      </c>
      <c r="AD185">
        <v>9</v>
      </c>
      <c r="AE185">
        <v>55</v>
      </c>
      <c r="AF185">
        <v>12</v>
      </c>
      <c r="AG185">
        <v>10</v>
      </c>
      <c r="AH185">
        <v>6</v>
      </c>
      <c r="AI185">
        <v>4</v>
      </c>
    </row>
    <row r="186" spans="1:35" x14ac:dyDescent="0.2">
      <c r="A186" s="102">
        <v>196</v>
      </c>
      <c r="B186">
        <v>1333</v>
      </c>
      <c r="C186" s="106" t="s">
        <v>3682</v>
      </c>
      <c r="D186" s="106" t="s">
        <v>3683</v>
      </c>
      <c r="E186">
        <v>2548</v>
      </c>
      <c r="F186">
        <v>2532</v>
      </c>
      <c r="G186">
        <v>400</v>
      </c>
      <c r="H186" s="106" t="s">
        <v>3484</v>
      </c>
      <c r="I186">
        <v>9501</v>
      </c>
      <c r="J186" s="106" t="s">
        <v>3556</v>
      </c>
      <c r="K186" s="106" t="s">
        <v>3554</v>
      </c>
      <c r="L186">
        <v>455</v>
      </c>
      <c r="M186">
        <v>454</v>
      </c>
      <c r="N186">
        <v>2200</v>
      </c>
      <c r="O186" s="106" t="s">
        <v>3481</v>
      </c>
      <c r="P186">
        <v>0.81390414379493903</v>
      </c>
      <c r="Q186">
        <v>0.92230779719438405</v>
      </c>
      <c r="R186">
        <v>4.3535711577752699E-3</v>
      </c>
      <c r="S186" s="106">
        <v>0.293158727594788</v>
      </c>
      <c r="T186">
        <v>-0.92881092377874497</v>
      </c>
      <c r="U186">
        <v>0.92881092377874497</v>
      </c>
      <c r="V186">
        <v>0.10108052842123399</v>
      </c>
      <c r="W186">
        <v>-5.27</v>
      </c>
      <c r="X186">
        <v>1.38</v>
      </c>
      <c r="Y186">
        <v>260997</v>
      </c>
      <c r="Z186">
        <v>15353</v>
      </c>
      <c r="AA186">
        <v>0.82</v>
      </c>
      <c r="AB186">
        <v>17</v>
      </c>
      <c r="AC186">
        <v>10</v>
      </c>
      <c r="AD186">
        <v>7</v>
      </c>
      <c r="AE186">
        <v>58.82</v>
      </c>
      <c r="AF186">
        <v>12</v>
      </c>
      <c r="AG186">
        <v>7</v>
      </c>
      <c r="AH186">
        <v>4</v>
      </c>
      <c r="AI186">
        <v>6</v>
      </c>
    </row>
    <row r="187" spans="1:35" x14ac:dyDescent="0.2">
      <c r="A187" s="102">
        <v>407</v>
      </c>
      <c r="B187">
        <v>5991</v>
      </c>
      <c r="C187" s="106" t="s">
        <v>1401</v>
      </c>
      <c r="D187" s="106" t="s">
        <v>3840</v>
      </c>
      <c r="E187">
        <v>862</v>
      </c>
      <c r="F187">
        <v>879</v>
      </c>
      <c r="G187">
        <v>900</v>
      </c>
      <c r="H187" s="106" t="s">
        <v>3484</v>
      </c>
      <c r="I187">
        <v>8316</v>
      </c>
      <c r="J187" s="106" t="s">
        <v>3862</v>
      </c>
      <c r="K187" s="106" t="s">
        <v>3552</v>
      </c>
      <c r="L187">
        <v>3838</v>
      </c>
      <c r="M187">
        <v>3902</v>
      </c>
      <c r="N187">
        <v>200</v>
      </c>
      <c r="O187" s="106" t="s">
        <v>3481</v>
      </c>
      <c r="P187">
        <v>0.84230876375080799</v>
      </c>
      <c r="Q187">
        <v>0.89228938846565298</v>
      </c>
      <c r="R187">
        <v>0.112452961061121</v>
      </c>
      <c r="S187">
        <v>0.27264632322813198</v>
      </c>
      <c r="T187">
        <v>-1.8643658695818699</v>
      </c>
      <c r="U187">
        <v>1.8643658695818699</v>
      </c>
      <c r="V187">
        <v>1.9877524957506201</v>
      </c>
      <c r="W187">
        <v>-7.01</v>
      </c>
      <c r="X187">
        <v>1.37</v>
      </c>
      <c r="Y187">
        <v>260976</v>
      </c>
      <c r="Z187">
        <v>13049</v>
      </c>
      <c r="AA187">
        <v>0.73</v>
      </c>
      <c r="AB187">
        <v>20</v>
      </c>
      <c r="AC187">
        <v>12</v>
      </c>
      <c r="AD187">
        <v>8</v>
      </c>
      <c r="AE187">
        <v>60</v>
      </c>
      <c r="AF187">
        <v>13</v>
      </c>
      <c r="AG187">
        <v>7</v>
      </c>
      <c r="AH187">
        <v>2</v>
      </c>
      <c r="AI187">
        <v>11</v>
      </c>
    </row>
    <row r="188" spans="1:35" x14ac:dyDescent="0.2">
      <c r="A188" s="102">
        <v>226</v>
      </c>
      <c r="B188">
        <v>4005</v>
      </c>
      <c r="C188" s="106" t="s">
        <v>3887</v>
      </c>
      <c r="D188" s="106" t="s">
        <v>3506</v>
      </c>
      <c r="E188">
        <v>450</v>
      </c>
      <c r="F188">
        <v>448</v>
      </c>
      <c r="G188">
        <v>2200</v>
      </c>
      <c r="H188" s="106" t="s">
        <v>3484</v>
      </c>
      <c r="I188">
        <v>7276</v>
      </c>
      <c r="J188" s="106" t="s">
        <v>3548</v>
      </c>
      <c r="K188" s="106" t="s">
        <v>3486</v>
      </c>
      <c r="L188">
        <v>4825</v>
      </c>
      <c r="M188">
        <v>4895</v>
      </c>
      <c r="N188">
        <v>200</v>
      </c>
      <c r="O188" s="106" t="s">
        <v>3481</v>
      </c>
      <c r="P188">
        <v>0.85183286959993898</v>
      </c>
      <c r="Q188">
        <v>0.91722023082894799</v>
      </c>
      <c r="R188">
        <v>8.4946198373306899E-4</v>
      </c>
      <c r="S188">
        <v>1.0660052392508601E-3</v>
      </c>
      <c r="T188">
        <v>-0.12587148998818401</v>
      </c>
      <c r="U188">
        <v>0.12587148998818401</v>
      </c>
      <c r="V188">
        <v>0.23557747589809</v>
      </c>
      <c r="W188">
        <v>-0.52</v>
      </c>
      <c r="X188">
        <v>0.67</v>
      </c>
      <c r="Y188">
        <v>260895</v>
      </c>
      <c r="Z188">
        <v>13731</v>
      </c>
      <c r="AA188">
        <v>0.75</v>
      </c>
      <c r="AB188">
        <v>19</v>
      </c>
      <c r="AC188">
        <v>13</v>
      </c>
      <c r="AD188">
        <v>6</v>
      </c>
      <c r="AE188">
        <v>68.42</v>
      </c>
      <c r="AF188">
        <v>13</v>
      </c>
      <c r="AG188">
        <v>6</v>
      </c>
      <c r="AH188">
        <v>4</v>
      </c>
      <c r="AI188">
        <v>9</v>
      </c>
    </row>
    <row r="189" spans="1:35" x14ac:dyDescent="0.2">
      <c r="A189" s="102">
        <v>382</v>
      </c>
      <c r="B189">
        <v>6361</v>
      </c>
      <c r="C189" s="106" t="s">
        <v>965</v>
      </c>
      <c r="D189" s="106" t="s">
        <v>3494</v>
      </c>
      <c r="E189">
        <v>3240</v>
      </c>
      <c r="F189">
        <v>3315</v>
      </c>
      <c r="G189">
        <v>300</v>
      </c>
      <c r="H189" s="106" t="s">
        <v>3481</v>
      </c>
      <c r="I189">
        <v>6995</v>
      </c>
      <c r="J189" s="106" t="s">
        <v>51</v>
      </c>
      <c r="K189" s="106" t="s">
        <v>3499</v>
      </c>
      <c r="L189">
        <v>1864</v>
      </c>
      <c r="M189">
        <v>1888</v>
      </c>
      <c r="N189">
        <v>500</v>
      </c>
      <c r="O189" s="106" t="s">
        <v>3484</v>
      </c>
      <c r="P189">
        <v>0.81480022623970805</v>
      </c>
      <c r="Q189">
        <v>0.89488197071754105</v>
      </c>
      <c r="R189">
        <v>1.9259514841392E-2</v>
      </c>
      <c r="S189">
        <v>7.2091853221143795E-2</v>
      </c>
      <c r="T189">
        <v>3.6531408192327599</v>
      </c>
      <c r="U189">
        <v>3.6531408192327599</v>
      </c>
      <c r="V189">
        <v>1.1357606078031499</v>
      </c>
      <c r="W189">
        <v>10.15</v>
      </c>
      <c r="X189">
        <v>5.08</v>
      </c>
      <c r="Y189">
        <v>259991</v>
      </c>
      <c r="Z189">
        <v>18571</v>
      </c>
      <c r="AA189">
        <v>0.98</v>
      </c>
      <c r="AB189">
        <v>14</v>
      </c>
      <c r="AC189">
        <v>10</v>
      </c>
      <c r="AD189">
        <v>4</v>
      </c>
      <c r="AE189">
        <v>71.430000000000007</v>
      </c>
      <c r="AF189">
        <v>10</v>
      </c>
      <c r="AG189">
        <v>6</v>
      </c>
      <c r="AH189">
        <v>3</v>
      </c>
      <c r="AI189">
        <v>5</v>
      </c>
    </row>
    <row r="190" spans="1:35" x14ac:dyDescent="0.2">
      <c r="A190" s="102">
        <v>201</v>
      </c>
      <c r="B190">
        <v>8020</v>
      </c>
      <c r="C190" s="106" t="s">
        <v>3681</v>
      </c>
      <c r="D190" s="106" t="s">
        <v>3488</v>
      </c>
      <c r="E190">
        <v>1396</v>
      </c>
      <c r="F190">
        <v>1416</v>
      </c>
      <c r="G190">
        <v>700</v>
      </c>
      <c r="H190" s="106" t="s">
        <v>3481</v>
      </c>
      <c r="I190">
        <v>9810</v>
      </c>
      <c r="J190" s="106" t="s">
        <v>3448</v>
      </c>
      <c r="K190" s="106" t="s">
        <v>3488</v>
      </c>
      <c r="L190">
        <v>4850</v>
      </c>
      <c r="M190">
        <v>4785</v>
      </c>
      <c r="N190">
        <v>200</v>
      </c>
      <c r="O190" s="106" t="s">
        <v>3484</v>
      </c>
      <c r="P190">
        <v>0.88388762289644296</v>
      </c>
      <c r="Q190">
        <v>0.92127496785888896</v>
      </c>
      <c r="R190">
        <v>2.0580409607906799E-2</v>
      </c>
      <c r="S190" s="106">
        <v>3.7433679194188503E-2</v>
      </c>
      <c r="T190">
        <v>2.64435940473739</v>
      </c>
      <c r="U190">
        <v>2.64435940473739</v>
      </c>
      <c r="V190">
        <v>0.76953297005866905</v>
      </c>
      <c r="W190">
        <v>4.13</v>
      </c>
      <c r="X190">
        <v>3.57</v>
      </c>
      <c r="Y190">
        <v>259837</v>
      </c>
      <c r="Z190">
        <v>19987</v>
      </c>
      <c r="AA190">
        <v>1.3</v>
      </c>
      <c r="AB190">
        <v>13</v>
      </c>
      <c r="AC190">
        <v>10</v>
      </c>
      <c r="AD190">
        <v>3</v>
      </c>
      <c r="AE190">
        <v>76.92</v>
      </c>
      <c r="AF190">
        <v>13</v>
      </c>
      <c r="AG190">
        <v>7</v>
      </c>
      <c r="AH190">
        <v>1</v>
      </c>
      <c r="AI190">
        <v>5</v>
      </c>
    </row>
    <row r="191" spans="1:35" x14ac:dyDescent="0.2">
      <c r="A191" s="102">
        <v>276</v>
      </c>
      <c r="B191">
        <v>2607</v>
      </c>
      <c r="C191" s="106" t="s">
        <v>3510</v>
      </c>
      <c r="D191" s="106" t="s">
        <v>3509</v>
      </c>
      <c r="E191">
        <v>2800</v>
      </c>
      <c r="F191">
        <v>2847</v>
      </c>
      <c r="G191">
        <v>300</v>
      </c>
      <c r="H191" s="106" t="s">
        <v>3484</v>
      </c>
      <c r="I191">
        <v>2784</v>
      </c>
      <c r="J191" s="106" t="s">
        <v>1331</v>
      </c>
      <c r="K191" s="106" t="s">
        <v>3488</v>
      </c>
      <c r="L191">
        <v>2235</v>
      </c>
      <c r="M191">
        <v>2270</v>
      </c>
      <c r="N191">
        <v>400</v>
      </c>
      <c r="O191" s="106" t="s">
        <v>3481</v>
      </c>
      <c r="P191">
        <v>0.87197105977317602</v>
      </c>
      <c r="Q191">
        <v>0.90806681696728497</v>
      </c>
      <c r="R191" s="106">
        <v>0.15546704123163699</v>
      </c>
      <c r="S191" s="15">
        <v>0.163198435794708</v>
      </c>
      <c r="T191">
        <v>-1.9738523465094</v>
      </c>
      <c r="U191">
        <v>1.9738523465094</v>
      </c>
      <c r="V191">
        <v>1.41187554922011</v>
      </c>
      <c r="W191">
        <v>-4.46</v>
      </c>
      <c r="X191">
        <v>6.31</v>
      </c>
      <c r="Y191">
        <v>259058</v>
      </c>
      <c r="Z191">
        <v>21588</v>
      </c>
      <c r="AA191">
        <v>1.1399999999999999</v>
      </c>
      <c r="AB191">
        <v>12</v>
      </c>
      <c r="AC191">
        <v>8</v>
      </c>
      <c r="AD191">
        <v>4</v>
      </c>
      <c r="AE191">
        <v>66.67</v>
      </c>
      <c r="AF191">
        <v>12</v>
      </c>
      <c r="AG191">
        <v>6</v>
      </c>
      <c r="AH191">
        <v>2</v>
      </c>
      <c r="AI191">
        <v>4</v>
      </c>
    </row>
    <row r="192" spans="1:35" x14ac:dyDescent="0.2">
      <c r="A192" s="102">
        <v>216</v>
      </c>
      <c r="B192">
        <v>7202</v>
      </c>
      <c r="C192" s="106" t="s">
        <v>1013</v>
      </c>
      <c r="D192" s="106" t="s">
        <v>3499</v>
      </c>
      <c r="E192">
        <v>1061.5</v>
      </c>
      <c r="F192">
        <v>1073</v>
      </c>
      <c r="G192">
        <v>1000</v>
      </c>
      <c r="H192" s="106" t="s">
        <v>3484</v>
      </c>
      <c r="I192">
        <v>9603</v>
      </c>
      <c r="J192" s="106" t="s">
        <v>3813</v>
      </c>
      <c r="K192" s="106" t="s">
        <v>3496</v>
      </c>
      <c r="L192">
        <v>2515</v>
      </c>
      <c r="M192">
        <v>2580</v>
      </c>
      <c r="N192">
        <v>400</v>
      </c>
      <c r="O192" s="106" t="s">
        <v>3481</v>
      </c>
      <c r="P192">
        <v>0.86197078301508701</v>
      </c>
      <c r="Q192">
        <v>0.91935879926620401</v>
      </c>
      <c r="R192">
        <v>0.21403521654848101</v>
      </c>
      <c r="S192">
        <v>4.2686960771785897E-3</v>
      </c>
      <c r="T192">
        <v>-1.22976235094853</v>
      </c>
      <c r="U192">
        <v>1.22976235094853</v>
      </c>
      <c r="V192">
        <v>0.42122712793199402</v>
      </c>
      <c r="W192">
        <v>-4.37</v>
      </c>
      <c r="X192">
        <v>3.97</v>
      </c>
      <c r="Y192">
        <v>259047</v>
      </c>
      <c r="Z192">
        <v>11263</v>
      </c>
      <c r="AA192">
        <v>0.52</v>
      </c>
      <c r="AB192">
        <v>23</v>
      </c>
      <c r="AC192">
        <v>13</v>
      </c>
      <c r="AD192">
        <v>10</v>
      </c>
      <c r="AE192">
        <v>56.52</v>
      </c>
      <c r="AF192">
        <v>10</v>
      </c>
      <c r="AG192">
        <v>12</v>
      </c>
      <c r="AH192">
        <v>7</v>
      </c>
      <c r="AI192">
        <v>4</v>
      </c>
    </row>
    <row r="193" spans="1:35" x14ac:dyDescent="0.2">
      <c r="A193" s="102">
        <v>398</v>
      </c>
      <c r="B193">
        <v>4324</v>
      </c>
      <c r="C193" s="106" t="s">
        <v>3879</v>
      </c>
      <c r="D193" s="106" t="s">
        <v>3496</v>
      </c>
      <c r="E193">
        <v>3630</v>
      </c>
      <c r="F193">
        <v>3635</v>
      </c>
      <c r="G193">
        <v>300</v>
      </c>
      <c r="H193" s="106" t="s">
        <v>3481</v>
      </c>
      <c r="I193">
        <v>7211</v>
      </c>
      <c r="J193" s="106" t="s">
        <v>28</v>
      </c>
      <c r="K193" s="106" t="s">
        <v>3499</v>
      </c>
      <c r="L193">
        <v>400</v>
      </c>
      <c r="M193">
        <v>403</v>
      </c>
      <c r="N193">
        <v>2700</v>
      </c>
      <c r="O193" s="106" t="s">
        <v>3484</v>
      </c>
      <c r="P193">
        <v>0.823856651950295</v>
      </c>
      <c r="Q193">
        <v>0.89314514500268705</v>
      </c>
      <c r="R193">
        <v>6.4606623780382497E-2</v>
      </c>
      <c r="S193">
        <v>0.102445770029294</v>
      </c>
      <c r="T193">
        <v>2.1169136141179501</v>
      </c>
      <c r="U193">
        <v>2.1169136141179501</v>
      </c>
      <c r="V193">
        <v>2.2363156100811201</v>
      </c>
      <c r="W193">
        <v>8.7799999999999994</v>
      </c>
      <c r="X193">
        <v>0.22</v>
      </c>
      <c r="Y193">
        <v>258718</v>
      </c>
      <c r="Z193">
        <v>16170</v>
      </c>
      <c r="AA193">
        <v>0.83</v>
      </c>
      <c r="AB193">
        <v>16</v>
      </c>
      <c r="AC193">
        <v>9</v>
      </c>
      <c r="AD193">
        <v>7</v>
      </c>
      <c r="AE193">
        <v>56.25</v>
      </c>
      <c r="AF193">
        <v>12</v>
      </c>
      <c r="AG193">
        <v>8</v>
      </c>
      <c r="AH193">
        <v>4</v>
      </c>
      <c r="AI193">
        <v>4</v>
      </c>
    </row>
    <row r="194" spans="1:35" x14ac:dyDescent="0.2">
      <c r="A194" s="102">
        <v>317</v>
      </c>
      <c r="B194">
        <v>3105</v>
      </c>
      <c r="C194" s="106" t="s">
        <v>50</v>
      </c>
      <c r="D194" s="106" t="s">
        <v>3486</v>
      </c>
      <c r="E194">
        <v>940</v>
      </c>
      <c r="F194">
        <v>964</v>
      </c>
      <c r="G194">
        <v>1100</v>
      </c>
      <c r="H194" s="106" t="s">
        <v>3481</v>
      </c>
      <c r="I194">
        <v>7205</v>
      </c>
      <c r="J194" s="106" t="s">
        <v>60</v>
      </c>
      <c r="K194" s="106" t="s">
        <v>3499</v>
      </c>
      <c r="L194">
        <v>1014</v>
      </c>
      <c r="M194">
        <v>1014</v>
      </c>
      <c r="N194">
        <v>1000</v>
      </c>
      <c r="O194" s="106" t="s">
        <v>3484</v>
      </c>
      <c r="P194">
        <v>0.93589124587272998</v>
      </c>
      <c r="Q194">
        <v>0.90243049945373899</v>
      </c>
      <c r="R194">
        <v>1.1631949795115001E-2</v>
      </c>
      <c r="S194">
        <v>0.22406821069353</v>
      </c>
      <c r="T194">
        <v>2.2154115602133699</v>
      </c>
      <c r="U194">
        <v>2.2154115602133699</v>
      </c>
      <c r="V194">
        <v>0.44466301341554698</v>
      </c>
      <c r="W194">
        <v>3.75</v>
      </c>
      <c r="X194">
        <v>4.58</v>
      </c>
      <c r="Y194">
        <v>257438</v>
      </c>
      <c r="Z194">
        <v>13549</v>
      </c>
      <c r="AA194">
        <v>0.64</v>
      </c>
      <c r="AB194">
        <v>19</v>
      </c>
      <c r="AC194">
        <v>10</v>
      </c>
      <c r="AD194">
        <v>9</v>
      </c>
      <c r="AE194">
        <v>52.63</v>
      </c>
      <c r="AF194">
        <v>12</v>
      </c>
      <c r="AG194">
        <v>8</v>
      </c>
      <c r="AH194">
        <v>4</v>
      </c>
      <c r="AI194">
        <v>7</v>
      </c>
    </row>
    <row r="195" spans="1:35" x14ac:dyDescent="0.2">
      <c r="A195" s="102">
        <v>557</v>
      </c>
      <c r="B195">
        <v>2206</v>
      </c>
      <c r="C195" s="106" t="s">
        <v>766</v>
      </c>
      <c r="D195" s="106" t="s">
        <v>3509</v>
      </c>
      <c r="E195">
        <v>4705</v>
      </c>
      <c r="F195">
        <v>4790</v>
      </c>
      <c r="G195">
        <v>200</v>
      </c>
      <c r="H195" s="106" t="s">
        <v>3481</v>
      </c>
      <c r="I195">
        <v>7211</v>
      </c>
      <c r="J195" s="106" t="s">
        <v>28</v>
      </c>
      <c r="K195" s="106" t="s">
        <v>3499</v>
      </c>
      <c r="L195">
        <v>400</v>
      </c>
      <c r="M195">
        <v>403</v>
      </c>
      <c r="N195">
        <v>2400</v>
      </c>
      <c r="O195" s="106" t="s">
        <v>3484</v>
      </c>
      <c r="P195">
        <v>0.88447656464356095</v>
      </c>
      <c r="Q195">
        <v>0.87255379267526401</v>
      </c>
      <c r="R195" s="106">
        <v>1.02873112505137E-2</v>
      </c>
      <c r="S195">
        <v>0.232844508395054</v>
      </c>
      <c r="T195">
        <v>2.91133580509889</v>
      </c>
      <c r="U195">
        <v>2.91133580509889</v>
      </c>
      <c r="V195">
        <v>2.4728535580587998</v>
      </c>
      <c r="W195">
        <v>11.89</v>
      </c>
      <c r="X195">
        <v>0.96</v>
      </c>
      <c r="Y195">
        <v>256693</v>
      </c>
      <c r="Z195">
        <v>17113</v>
      </c>
      <c r="AA195">
        <v>1.0900000000000001</v>
      </c>
      <c r="AB195">
        <v>15</v>
      </c>
      <c r="AC195">
        <v>9</v>
      </c>
      <c r="AD195">
        <v>6</v>
      </c>
      <c r="AE195">
        <v>60</v>
      </c>
      <c r="AF195">
        <v>11</v>
      </c>
      <c r="AG195">
        <v>7</v>
      </c>
      <c r="AH195">
        <v>4</v>
      </c>
      <c r="AI195">
        <v>4</v>
      </c>
    </row>
    <row r="196" spans="1:35" x14ac:dyDescent="0.2">
      <c r="A196" s="102">
        <v>913</v>
      </c>
      <c r="B196">
        <v>6641</v>
      </c>
      <c r="C196" s="106" t="s">
        <v>983</v>
      </c>
      <c r="D196" s="106" t="s">
        <v>3486</v>
      </c>
      <c r="E196">
        <v>1236</v>
      </c>
      <c r="F196">
        <v>1233</v>
      </c>
      <c r="G196">
        <v>500</v>
      </c>
      <c r="H196" s="106" t="s">
        <v>3484</v>
      </c>
      <c r="I196">
        <v>6857</v>
      </c>
      <c r="J196" s="106" t="s">
        <v>3831</v>
      </c>
      <c r="K196" s="106" t="s">
        <v>3486</v>
      </c>
      <c r="L196">
        <v>5670</v>
      </c>
      <c r="M196">
        <v>5780</v>
      </c>
      <c r="N196">
        <v>100</v>
      </c>
      <c r="O196" s="106" t="s">
        <v>3481</v>
      </c>
      <c r="P196">
        <v>0.81338406407202402</v>
      </c>
      <c r="Q196">
        <v>0.82111876256338401</v>
      </c>
      <c r="R196">
        <v>3.1484389346756E-2</v>
      </c>
      <c r="S196">
        <v>0.33485859496871201</v>
      </c>
      <c r="T196">
        <v>-0.84907442574228098</v>
      </c>
      <c r="U196">
        <v>0.84907442574228098</v>
      </c>
      <c r="V196">
        <v>0.63179684066920805</v>
      </c>
      <c r="W196">
        <v>-6.88</v>
      </c>
      <c r="X196">
        <v>6.66</v>
      </c>
      <c r="Y196">
        <v>255328</v>
      </c>
      <c r="Z196">
        <v>13438</v>
      </c>
      <c r="AA196">
        <v>0.6</v>
      </c>
      <c r="AB196">
        <v>19</v>
      </c>
      <c r="AC196">
        <v>10</v>
      </c>
      <c r="AD196">
        <v>9</v>
      </c>
      <c r="AE196">
        <v>52.63</v>
      </c>
      <c r="AF196">
        <v>11</v>
      </c>
      <c r="AG196">
        <v>8</v>
      </c>
      <c r="AH196">
        <v>9</v>
      </c>
      <c r="AI196">
        <v>2</v>
      </c>
    </row>
    <row r="197" spans="1:35" x14ac:dyDescent="0.2">
      <c r="A197" s="102">
        <v>514</v>
      </c>
      <c r="B197">
        <v>6028</v>
      </c>
      <c r="C197" s="106" t="s">
        <v>733</v>
      </c>
      <c r="D197" s="106" t="s">
        <v>3496</v>
      </c>
      <c r="E197">
        <v>7420</v>
      </c>
      <c r="F197">
        <v>7630</v>
      </c>
      <c r="G197">
        <v>100</v>
      </c>
      <c r="H197" s="106" t="s">
        <v>3481</v>
      </c>
      <c r="I197">
        <v>9934</v>
      </c>
      <c r="J197" s="106" t="s">
        <v>3837</v>
      </c>
      <c r="K197" s="106" t="s">
        <v>3488</v>
      </c>
      <c r="L197">
        <v>2657</v>
      </c>
      <c r="M197">
        <v>2702</v>
      </c>
      <c r="N197">
        <v>300</v>
      </c>
      <c r="O197" s="106" t="s">
        <v>3484</v>
      </c>
      <c r="P197">
        <v>0.91979632501461595</v>
      </c>
      <c r="Q197">
        <v>0.87875896841432699</v>
      </c>
      <c r="R197" s="106">
        <v>2.6999843404233101E-2</v>
      </c>
      <c r="S197" s="106">
        <v>0.108896012318859</v>
      </c>
      <c r="T197">
        <v>1.80265789301567</v>
      </c>
      <c r="U197">
        <v>1.80265789301567</v>
      </c>
      <c r="V197">
        <v>0.68750082681409697</v>
      </c>
      <c r="W197">
        <v>2.91</v>
      </c>
      <c r="X197">
        <v>6.24</v>
      </c>
      <c r="Y197">
        <v>254342</v>
      </c>
      <c r="Z197">
        <v>16956</v>
      </c>
      <c r="AA197">
        <v>1.02</v>
      </c>
      <c r="AB197">
        <v>15</v>
      </c>
      <c r="AC197">
        <v>11</v>
      </c>
      <c r="AD197">
        <v>4</v>
      </c>
      <c r="AE197">
        <v>73.33</v>
      </c>
      <c r="AF197">
        <v>11</v>
      </c>
      <c r="AG197">
        <v>6</v>
      </c>
      <c r="AH197">
        <v>3</v>
      </c>
      <c r="AI197">
        <v>6</v>
      </c>
    </row>
    <row r="198" spans="1:35" x14ac:dyDescent="0.2">
      <c r="A198" s="102">
        <v>698</v>
      </c>
      <c r="B198">
        <v>6951</v>
      </c>
      <c r="C198" s="106" t="s">
        <v>229</v>
      </c>
      <c r="D198" s="106" t="s">
        <v>3486</v>
      </c>
      <c r="E198">
        <v>3585</v>
      </c>
      <c r="F198">
        <v>3580</v>
      </c>
      <c r="G198">
        <v>300</v>
      </c>
      <c r="H198" s="106" t="s">
        <v>3481</v>
      </c>
      <c r="I198">
        <v>9682</v>
      </c>
      <c r="J198" s="106" t="s">
        <v>3853</v>
      </c>
      <c r="K198" s="106" t="s">
        <v>3483</v>
      </c>
      <c r="L198">
        <v>2298</v>
      </c>
      <c r="M198">
        <v>2275</v>
      </c>
      <c r="N198">
        <v>500</v>
      </c>
      <c r="O198" s="106" t="s">
        <v>3484</v>
      </c>
      <c r="P198">
        <v>0.80381660902520602</v>
      </c>
      <c r="Q198">
        <v>0.85240592632419299</v>
      </c>
      <c r="R198">
        <v>1.1403075689039601E-3</v>
      </c>
      <c r="S198">
        <v>5.7256002992275299E-3</v>
      </c>
      <c r="T198">
        <v>3.6654657811551199</v>
      </c>
      <c r="U198">
        <v>3.6654657811551199</v>
      </c>
      <c r="V198">
        <v>1.35019171614352</v>
      </c>
      <c r="W198">
        <v>16.68</v>
      </c>
      <c r="X198">
        <v>5.91</v>
      </c>
      <c r="Y198">
        <v>253301</v>
      </c>
      <c r="Z198">
        <v>13332</v>
      </c>
      <c r="AA198">
        <v>0.71</v>
      </c>
      <c r="AB198">
        <v>19</v>
      </c>
      <c r="AC198">
        <v>11</v>
      </c>
      <c r="AD198">
        <v>8</v>
      </c>
      <c r="AE198">
        <v>57.89</v>
      </c>
      <c r="AF198">
        <v>10</v>
      </c>
      <c r="AG198">
        <v>10</v>
      </c>
      <c r="AH198">
        <v>6</v>
      </c>
      <c r="AI198">
        <v>3</v>
      </c>
    </row>
    <row r="199" spans="1:35" x14ac:dyDescent="0.2">
      <c r="A199" s="102">
        <v>850</v>
      </c>
      <c r="B199">
        <v>7164</v>
      </c>
      <c r="C199" s="106" t="s">
        <v>3852</v>
      </c>
      <c r="D199" s="106" t="s">
        <v>3487</v>
      </c>
      <c r="E199">
        <v>4655</v>
      </c>
      <c r="F199">
        <v>4715</v>
      </c>
      <c r="G199">
        <v>200</v>
      </c>
      <c r="H199" s="106" t="s">
        <v>3481</v>
      </c>
      <c r="I199">
        <v>9437</v>
      </c>
      <c r="J199" s="106" t="s">
        <v>610</v>
      </c>
      <c r="K199" s="106" t="s">
        <v>3483</v>
      </c>
      <c r="L199">
        <v>3085</v>
      </c>
      <c r="M199">
        <v>3021</v>
      </c>
      <c r="N199">
        <v>300</v>
      </c>
      <c r="O199" s="106" t="s">
        <v>3484</v>
      </c>
      <c r="P199">
        <v>0.81362592487139096</v>
      </c>
      <c r="Q199">
        <v>0.83087756822949099</v>
      </c>
      <c r="R199">
        <v>0.51576660210979497</v>
      </c>
      <c r="S199">
        <v>0.15383176343234201</v>
      </c>
      <c r="T199">
        <v>1.3675573044124201</v>
      </c>
      <c r="U199">
        <v>1.3675573044124201</v>
      </c>
      <c r="V199">
        <v>4.97804955719117E-2</v>
      </c>
      <c r="W199">
        <v>3.75</v>
      </c>
      <c r="X199">
        <v>3.89</v>
      </c>
      <c r="Y199">
        <v>251795</v>
      </c>
      <c r="Z199">
        <v>25180</v>
      </c>
      <c r="AA199">
        <v>1.23</v>
      </c>
      <c r="AB199">
        <v>10</v>
      </c>
      <c r="AC199">
        <v>7</v>
      </c>
      <c r="AD199">
        <v>3</v>
      </c>
      <c r="AE199">
        <v>70</v>
      </c>
      <c r="AF199">
        <v>11</v>
      </c>
      <c r="AG199">
        <v>5</v>
      </c>
      <c r="AH199">
        <v>2</v>
      </c>
      <c r="AI199">
        <v>3</v>
      </c>
    </row>
    <row r="200" spans="1:35" x14ac:dyDescent="0.2">
      <c r="A200" s="102">
        <v>384</v>
      </c>
      <c r="B200">
        <v>7205</v>
      </c>
      <c r="C200" s="106" t="s">
        <v>60</v>
      </c>
      <c r="D200" s="106" t="s">
        <v>3499</v>
      </c>
      <c r="E200">
        <v>1014</v>
      </c>
      <c r="F200">
        <v>1014</v>
      </c>
      <c r="G200">
        <v>1000</v>
      </c>
      <c r="H200" s="106" t="s">
        <v>3484</v>
      </c>
      <c r="I200">
        <v>8410</v>
      </c>
      <c r="J200" s="106" t="s">
        <v>3857</v>
      </c>
      <c r="K200" s="106" t="s">
        <v>3552</v>
      </c>
      <c r="L200">
        <v>324</v>
      </c>
      <c r="M200">
        <v>328</v>
      </c>
      <c r="N200">
        <v>3100</v>
      </c>
      <c r="O200" s="106" t="s">
        <v>3481</v>
      </c>
      <c r="P200">
        <v>0.86681179309262502</v>
      </c>
      <c r="Q200">
        <v>0.89423594805859696</v>
      </c>
      <c r="R200" s="15">
        <v>0.26665693312857802</v>
      </c>
      <c r="S200" s="15">
        <v>5.4656202230212898E-2</v>
      </c>
      <c r="T200">
        <v>-1.51094223325086</v>
      </c>
      <c r="U200">
        <v>1.51094223325086</v>
      </c>
      <c r="V200">
        <v>0.62321544409208596</v>
      </c>
      <c r="W200">
        <v>-4.3499999999999996</v>
      </c>
      <c r="X200">
        <v>0.28000000000000003</v>
      </c>
      <c r="Y200">
        <v>251441</v>
      </c>
      <c r="Z200">
        <v>13234</v>
      </c>
      <c r="AA200">
        <v>0.62</v>
      </c>
      <c r="AB200">
        <v>19</v>
      </c>
      <c r="AC200">
        <v>10</v>
      </c>
      <c r="AD200">
        <v>9</v>
      </c>
      <c r="AE200">
        <v>52.63</v>
      </c>
      <c r="AF200">
        <v>13</v>
      </c>
      <c r="AG200">
        <v>8</v>
      </c>
      <c r="AH200">
        <v>3</v>
      </c>
      <c r="AI200">
        <v>8</v>
      </c>
    </row>
    <row r="201" spans="1:35" x14ac:dyDescent="0.2">
      <c r="A201" s="102">
        <v>637</v>
      </c>
      <c r="B201">
        <v>4452</v>
      </c>
      <c r="C201" s="106" t="s">
        <v>3877</v>
      </c>
      <c r="D201" s="106" t="s">
        <v>3506</v>
      </c>
      <c r="E201">
        <v>8746</v>
      </c>
      <c r="F201">
        <v>8762</v>
      </c>
      <c r="G201">
        <v>100</v>
      </c>
      <c r="H201" s="106" t="s">
        <v>3484</v>
      </c>
      <c r="I201">
        <v>7451</v>
      </c>
      <c r="J201" s="106" t="s">
        <v>1027</v>
      </c>
      <c r="K201" s="106" t="s">
        <v>3488</v>
      </c>
      <c r="L201">
        <v>3140</v>
      </c>
      <c r="M201">
        <v>3190</v>
      </c>
      <c r="N201">
        <v>300</v>
      </c>
      <c r="O201" s="106" t="s">
        <v>3481</v>
      </c>
      <c r="P201">
        <v>0.80854414522367102</v>
      </c>
      <c r="Q201">
        <v>0.86106579588967802</v>
      </c>
      <c r="R201" s="106">
        <v>0.148661577561055</v>
      </c>
      <c r="S201">
        <v>5.7992573437875899E-3</v>
      </c>
      <c r="T201">
        <v>-2.35785413496333</v>
      </c>
      <c r="U201">
        <v>2.35785413496333</v>
      </c>
      <c r="V201">
        <v>2.4272879918816299</v>
      </c>
      <c r="W201">
        <v>-6.87</v>
      </c>
      <c r="X201">
        <v>9.2200000000000006</v>
      </c>
      <c r="Y201">
        <v>248637</v>
      </c>
      <c r="Z201">
        <v>15540</v>
      </c>
      <c r="AA201">
        <v>0.85</v>
      </c>
      <c r="AB201">
        <v>16</v>
      </c>
      <c r="AC201">
        <v>10</v>
      </c>
      <c r="AD201">
        <v>6</v>
      </c>
      <c r="AE201">
        <v>62.5</v>
      </c>
      <c r="AF201">
        <v>13</v>
      </c>
      <c r="AG201">
        <v>8</v>
      </c>
      <c r="AH201">
        <v>3</v>
      </c>
      <c r="AI201">
        <v>5</v>
      </c>
    </row>
    <row r="202" spans="1:35" x14ac:dyDescent="0.2">
      <c r="A202" s="102">
        <v>519</v>
      </c>
      <c r="B202">
        <v>7321</v>
      </c>
      <c r="C202" s="106" t="s">
        <v>3847</v>
      </c>
      <c r="D202" s="106" t="s">
        <v>3552</v>
      </c>
      <c r="E202">
        <v>617</v>
      </c>
      <c r="F202">
        <v>622</v>
      </c>
      <c r="G202">
        <v>1700</v>
      </c>
      <c r="H202" s="106" t="s">
        <v>3484</v>
      </c>
      <c r="I202">
        <v>9507</v>
      </c>
      <c r="J202" s="106" t="s">
        <v>3691</v>
      </c>
      <c r="K202" s="106" t="s">
        <v>3554</v>
      </c>
      <c r="L202">
        <v>935</v>
      </c>
      <c r="M202">
        <v>951</v>
      </c>
      <c r="N202">
        <v>1100</v>
      </c>
      <c r="O202" s="106" t="s">
        <v>3481</v>
      </c>
      <c r="P202">
        <v>0.89515658268065701</v>
      </c>
      <c r="Q202">
        <v>0.87845269614388799</v>
      </c>
      <c r="R202">
        <v>0.180600540333932</v>
      </c>
      <c r="S202">
        <v>1.26463588184511E-3</v>
      </c>
      <c r="T202">
        <v>-0.73746143650512097</v>
      </c>
      <c r="U202">
        <v>0.73746143650512097</v>
      </c>
      <c r="V202">
        <v>0.59387137568517401</v>
      </c>
      <c r="W202">
        <v>-1.96</v>
      </c>
      <c r="X202">
        <v>1.08</v>
      </c>
      <c r="Y202">
        <v>248059</v>
      </c>
      <c r="Z202">
        <v>24806</v>
      </c>
      <c r="AA202">
        <v>1.19</v>
      </c>
      <c r="AB202">
        <v>10</v>
      </c>
      <c r="AC202">
        <v>6</v>
      </c>
      <c r="AD202">
        <v>4</v>
      </c>
      <c r="AE202">
        <v>60</v>
      </c>
      <c r="AF202">
        <v>12</v>
      </c>
      <c r="AG202">
        <v>6</v>
      </c>
      <c r="AH202">
        <v>1</v>
      </c>
      <c r="AI202">
        <v>3</v>
      </c>
    </row>
    <row r="203" spans="1:35" x14ac:dyDescent="0.2">
      <c r="A203" s="102">
        <v>2</v>
      </c>
      <c r="B203">
        <v>3110</v>
      </c>
      <c r="C203" s="106" t="s">
        <v>721</v>
      </c>
      <c r="D203" s="106" t="s">
        <v>3480</v>
      </c>
      <c r="E203">
        <v>4650</v>
      </c>
      <c r="F203">
        <v>4750</v>
      </c>
      <c r="G203">
        <v>200</v>
      </c>
      <c r="H203" s="106" t="s">
        <v>3481</v>
      </c>
      <c r="I203">
        <v>3635</v>
      </c>
      <c r="J203" s="106" t="s">
        <v>47</v>
      </c>
      <c r="K203" s="106" t="s">
        <v>3483</v>
      </c>
      <c r="L203">
        <v>2944</v>
      </c>
      <c r="M203">
        <v>2987</v>
      </c>
      <c r="N203">
        <v>300</v>
      </c>
      <c r="O203" s="106" t="s">
        <v>3484</v>
      </c>
      <c r="P203">
        <v>0.93189448679798503</v>
      </c>
      <c r="Q203">
        <v>0.97894865351721705</v>
      </c>
      <c r="R203" s="15">
        <v>1.5752512639969199E-2</v>
      </c>
      <c r="S203" s="15">
        <v>2.1622880026625898E-3</v>
      </c>
      <c r="T203">
        <v>0.46240604588321199</v>
      </c>
      <c r="U203">
        <v>0.46240604588321199</v>
      </c>
      <c r="V203">
        <v>0.45418185753299201</v>
      </c>
      <c r="W203">
        <v>3.93</v>
      </c>
      <c r="X203">
        <v>5.67</v>
      </c>
      <c r="Y203">
        <v>246905</v>
      </c>
      <c r="Z203">
        <v>11757</v>
      </c>
      <c r="AA203">
        <v>0.52</v>
      </c>
      <c r="AB203">
        <v>21</v>
      </c>
      <c r="AC203">
        <v>10</v>
      </c>
      <c r="AD203">
        <v>11</v>
      </c>
      <c r="AE203">
        <v>47.62</v>
      </c>
      <c r="AF203">
        <v>11</v>
      </c>
      <c r="AG203">
        <v>8</v>
      </c>
      <c r="AH203">
        <v>7</v>
      </c>
      <c r="AI203">
        <v>6</v>
      </c>
    </row>
    <row r="204" spans="1:35" x14ac:dyDescent="0.2">
      <c r="A204" s="102">
        <v>217</v>
      </c>
      <c r="B204">
        <v>1973</v>
      </c>
      <c r="C204" s="106" t="s">
        <v>3489</v>
      </c>
      <c r="D204" s="106" t="s">
        <v>3483</v>
      </c>
      <c r="E204">
        <v>4105</v>
      </c>
      <c r="F204">
        <v>4195</v>
      </c>
      <c r="G204">
        <v>200</v>
      </c>
      <c r="H204" s="106" t="s">
        <v>3481</v>
      </c>
      <c r="I204">
        <v>6758</v>
      </c>
      <c r="J204" s="106" t="s">
        <v>3498</v>
      </c>
      <c r="K204" s="106" t="s">
        <v>3486</v>
      </c>
      <c r="L204">
        <v>7650</v>
      </c>
      <c r="M204">
        <v>7700</v>
      </c>
      <c r="N204">
        <v>100</v>
      </c>
      <c r="O204" s="106" t="s">
        <v>3484</v>
      </c>
      <c r="P204">
        <v>0.91763939247563697</v>
      </c>
      <c r="Q204">
        <v>0.91921137449441104</v>
      </c>
      <c r="R204">
        <v>0.15683892173099101</v>
      </c>
      <c r="S204" s="106">
        <v>0.17442738848915901</v>
      </c>
      <c r="T204">
        <v>2.01192112623847</v>
      </c>
      <c r="U204">
        <v>2.01192112623847</v>
      </c>
      <c r="V204">
        <v>1.9138223533924199</v>
      </c>
      <c r="W204">
        <v>7.03</v>
      </c>
      <c r="X204">
        <v>8.9600000000000009</v>
      </c>
      <c r="Y204">
        <v>246160</v>
      </c>
      <c r="Z204">
        <v>17583</v>
      </c>
      <c r="AA204">
        <v>0.94</v>
      </c>
      <c r="AB204">
        <v>14</v>
      </c>
      <c r="AC204">
        <v>10</v>
      </c>
      <c r="AD204">
        <v>4</v>
      </c>
      <c r="AE204">
        <v>71.430000000000007</v>
      </c>
      <c r="AF204">
        <v>13</v>
      </c>
      <c r="AG204">
        <v>7</v>
      </c>
      <c r="AH204">
        <v>2</v>
      </c>
      <c r="AI204">
        <v>5</v>
      </c>
    </row>
    <row r="205" spans="1:35" x14ac:dyDescent="0.2">
      <c r="A205" s="102">
        <v>855</v>
      </c>
      <c r="B205">
        <v>3865</v>
      </c>
      <c r="C205" s="106" t="s">
        <v>3410</v>
      </c>
      <c r="D205" s="106" t="s">
        <v>3860</v>
      </c>
      <c r="E205">
        <v>505</v>
      </c>
      <c r="F205">
        <v>521</v>
      </c>
      <c r="G205">
        <v>1200</v>
      </c>
      <c r="H205" s="106" t="s">
        <v>3484</v>
      </c>
      <c r="I205">
        <v>4114</v>
      </c>
      <c r="J205" s="106" t="s">
        <v>3764</v>
      </c>
      <c r="K205" s="106" t="s">
        <v>3506</v>
      </c>
      <c r="L205">
        <v>6360</v>
      </c>
      <c r="M205">
        <v>6490</v>
      </c>
      <c r="N205">
        <v>100</v>
      </c>
      <c r="O205" s="106" t="s">
        <v>3481</v>
      </c>
      <c r="P205">
        <v>0.80876572798966895</v>
      </c>
      <c r="Q205">
        <v>0.83066948643586103</v>
      </c>
      <c r="R205" s="106">
        <v>2.57735715658696E-2</v>
      </c>
      <c r="S205">
        <v>5.2257532056259803E-3</v>
      </c>
      <c r="T205">
        <v>-1.62455512251797</v>
      </c>
      <c r="U205">
        <v>1.62455512251797</v>
      </c>
      <c r="V205">
        <v>2.26671201641093</v>
      </c>
      <c r="W205">
        <v>-3.58</v>
      </c>
      <c r="X205">
        <v>3.67</v>
      </c>
      <c r="Y205">
        <v>246076</v>
      </c>
      <c r="Z205">
        <v>18929</v>
      </c>
      <c r="AA205">
        <v>1.43</v>
      </c>
      <c r="AB205">
        <v>13</v>
      </c>
      <c r="AC205">
        <v>9</v>
      </c>
      <c r="AD205">
        <v>4</v>
      </c>
      <c r="AE205">
        <v>69.23</v>
      </c>
      <c r="AF205">
        <v>11</v>
      </c>
      <c r="AG205">
        <v>8</v>
      </c>
      <c r="AH205">
        <v>3</v>
      </c>
      <c r="AI205">
        <v>2</v>
      </c>
    </row>
    <row r="206" spans="1:35" x14ac:dyDescent="0.2">
      <c r="A206" s="102">
        <v>521</v>
      </c>
      <c r="B206">
        <v>1808</v>
      </c>
      <c r="C206" s="106" t="s">
        <v>751</v>
      </c>
      <c r="D206" s="106" t="s">
        <v>3491</v>
      </c>
      <c r="E206">
        <v>1408</v>
      </c>
      <c r="F206">
        <v>1416</v>
      </c>
      <c r="G206">
        <v>800</v>
      </c>
      <c r="H206" s="106" t="s">
        <v>3484</v>
      </c>
      <c r="I206">
        <v>5333</v>
      </c>
      <c r="J206" s="106" t="s">
        <v>238</v>
      </c>
      <c r="K206" s="106" t="s">
        <v>3480</v>
      </c>
      <c r="L206">
        <v>1824</v>
      </c>
      <c r="M206">
        <v>1832</v>
      </c>
      <c r="N206">
        <v>600</v>
      </c>
      <c r="O206" s="106" t="s">
        <v>3481</v>
      </c>
      <c r="P206">
        <v>0.82532839608748798</v>
      </c>
      <c r="Q206">
        <v>0.87814741386167205</v>
      </c>
      <c r="R206" s="106">
        <v>7.0412278054375901E-2</v>
      </c>
      <c r="S206">
        <v>0.35763886386266303</v>
      </c>
      <c r="T206">
        <v>-0.41131939218679903</v>
      </c>
      <c r="U206">
        <v>0.41131939218679903</v>
      </c>
      <c r="V206">
        <v>0.45702982073816101</v>
      </c>
      <c r="W206">
        <v>-1.67</v>
      </c>
      <c r="X206">
        <v>3.06</v>
      </c>
      <c r="Y206">
        <v>246027</v>
      </c>
      <c r="Z206">
        <v>16402</v>
      </c>
      <c r="AA206">
        <v>0.75</v>
      </c>
      <c r="AB206">
        <v>15</v>
      </c>
      <c r="AC206">
        <v>8</v>
      </c>
      <c r="AD206">
        <v>7</v>
      </c>
      <c r="AE206">
        <v>53.33</v>
      </c>
      <c r="AF206">
        <v>15</v>
      </c>
      <c r="AG206">
        <v>6</v>
      </c>
      <c r="AH206">
        <v>2</v>
      </c>
      <c r="AI206">
        <v>7</v>
      </c>
    </row>
    <row r="207" spans="1:35" x14ac:dyDescent="0.2">
      <c r="A207" s="102">
        <v>83</v>
      </c>
      <c r="B207">
        <v>5802</v>
      </c>
      <c r="C207" s="106" t="s">
        <v>3867</v>
      </c>
      <c r="D207" s="106" t="s">
        <v>3497</v>
      </c>
      <c r="E207">
        <v>1450.5</v>
      </c>
      <c r="F207">
        <v>1471</v>
      </c>
      <c r="G207">
        <v>700</v>
      </c>
      <c r="H207" s="106" t="s">
        <v>3484</v>
      </c>
      <c r="I207">
        <v>7205</v>
      </c>
      <c r="J207" s="106" t="s">
        <v>60</v>
      </c>
      <c r="K207" s="106" t="s">
        <v>3499</v>
      </c>
      <c r="L207">
        <v>1014</v>
      </c>
      <c r="M207">
        <v>1014</v>
      </c>
      <c r="N207">
        <v>1000</v>
      </c>
      <c r="O207" s="106" t="s">
        <v>3481</v>
      </c>
      <c r="P207">
        <v>0.86221733282967805</v>
      </c>
      <c r="Q207">
        <v>0.94063884304212297</v>
      </c>
      <c r="R207">
        <v>7.96761367316388E-2</v>
      </c>
      <c r="S207">
        <v>0.104221136639304</v>
      </c>
      <c r="T207">
        <v>-0.19142940817069001</v>
      </c>
      <c r="U207">
        <v>0.19142940817069001</v>
      </c>
      <c r="V207">
        <v>1.0089671147427199</v>
      </c>
      <c r="W207">
        <v>-0.48</v>
      </c>
      <c r="X207">
        <v>1.52</v>
      </c>
      <c r="Y207">
        <v>245787</v>
      </c>
      <c r="Z207">
        <v>16386</v>
      </c>
      <c r="AA207">
        <v>0.75</v>
      </c>
      <c r="AB207">
        <v>15</v>
      </c>
      <c r="AC207">
        <v>9</v>
      </c>
      <c r="AD207">
        <v>6</v>
      </c>
      <c r="AE207">
        <v>60</v>
      </c>
      <c r="AF207">
        <v>14</v>
      </c>
      <c r="AG207">
        <v>5</v>
      </c>
      <c r="AH207">
        <v>2</v>
      </c>
      <c r="AI207">
        <v>8</v>
      </c>
    </row>
    <row r="208" spans="1:35" x14ac:dyDescent="0.2">
      <c r="A208" s="102">
        <v>947</v>
      </c>
      <c r="B208">
        <v>7167</v>
      </c>
      <c r="C208" s="106" t="s">
        <v>3599</v>
      </c>
      <c r="D208" s="106" t="s">
        <v>3552</v>
      </c>
      <c r="E208">
        <v>245</v>
      </c>
      <c r="F208">
        <v>249</v>
      </c>
      <c r="G208">
        <v>4200</v>
      </c>
      <c r="H208" s="106" t="s">
        <v>3481</v>
      </c>
      <c r="I208">
        <v>7762</v>
      </c>
      <c r="J208" s="106" t="s">
        <v>3850</v>
      </c>
      <c r="K208" s="106" t="s">
        <v>3490</v>
      </c>
      <c r="L208">
        <v>520</v>
      </c>
      <c r="M208">
        <v>528</v>
      </c>
      <c r="N208">
        <v>2000</v>
      </c>
      <c r="O208" s="106" t="s">
        <v>3484</v>
      </c>
      <c r="P208">
        <v>0.88898881492151705</v>
      </c>
      <c r="Q208">
        <v>0.81443897059638304</v>
      </c>
      <c r="R208" s="106">
        <v>0.26031193147265302</v>
      </c>
      <c r="S208">
        <v>0.28521576824414302</v>
      </c>
      <c r="T208">
        <v>0.26970582676017701</v>
      </c>
      <c r="U208">
        <v>0.26970582676017701</v>
      </c>
      <c r="V208">
        <v>0.23559361681169</v>
      </c>
      <c r="W208">
        <v>0.8</v>
      </c>
      <c r="X208">
        <v>0.97</v>
      </c>
      <c r="Y208">
        <v>245557</v>
      </c>
      <c r="Z208">
        <v>15347</v>
      </c>
      <c r="AA208">
        <v>0.72</v>
      </c>
      <c r="AB208">
        <v>16</v>
      </c>
      <c r="AC208">
        <v>9</v>
      </c>
      <c r="AD208">
        <v>7</v>
      </c>
      <c r="AE208">
        <v>56.25</v>
      </c>
      <c r="AF208">
        <v>14</v>
      </c>
      <c r="AG208">
        <v>6</v>
      </c>
      <c r="AH208">
        <v>1</v>
      </c>
      <c r="AI208">
        <v>9</v>
      </c>
    </row>
    <row r="209" spans="1:35" x14ac:dyDescent="0.2">
      <c r="A209" s="102">
        <v>683</v>
      </c>
      <c r="B209">
        <v>1802</v>
      </c>
      <c r="C209" s="106" t="s">
        <v>3851</v>
      </c>
      <c r="D209" s="106" t="s">
        <v>3491</v>
      </c>
      <c r="E209">
        <v>1199</v>
      </c>
      <c r="F209">
        <v>1208</v>
      </c>
      <c r="G209">
        <v>700</v>
      </c>
      <c r="H209" s="106" t="s">
        <v>3484</v>
      </c>
      <c r="I209">
        <v>6588</v>
      </c>
      <c r="J209" s="106" t="s">
        <v>564</v>
      </c>
      <c r="K209" s="106" t="s">
        <v>3486</v>
      </c>
      <c r="L209">
        <v>4320</v>
      </c>
      <c r="M209">
        <v>4390</v>
      </c>
      <c r="N209">
        <v>200</v>
      </c>
      <c r="O209" s="106" t="s">
        <v>3481</v>
      </c>
      <c r="P209">
        <v>0.851434707197255</v>
      </c>
      <c r="Q209">
        <v>0.85446235491065903</v>
      </c>
      <c r="R209">
        <v>9.5798693132255596E-3</v>
      </c>
      <c r="S209" s="106">
        <v>0.229309365851145</v>
      </c>
      <c r="T209">
        <v>-0.15923637139673999</v>
      </c>
      <c r="U209">
        <v>0.15923637139673999</v>
      </c>
      <c r="V209">
        <v>9.0795194743279198E-2</v>
      </c>
      <c r="W209">
        <v>-0.6</v>
      </c>
      <c r="X209">
        <v>3.69</v>
      </c>
      <c r="Y209">
        <v>243281</v>
      </c>
      <c r="Z209">
        <v>15205</v>
      </c>
      <c r="AA209">
        <v>0.78</v>
      </c>
      <c r="AB209">
        <v>16</v>
      </c>
      <c r="AC209">
        <v>10</v>
      </c>
      <c r="AD209">
        <v>6</v>
      </c>
      <c r="AE209">
        <v>62.5</v>
      </c>
      <c r="AF209">
        <v>13</v>
      </c>
      <c r="AG209">
        <v>7</v>
      </c>
      <c r="AH209">
        <v>3</v>
      </c>
      <c r="AI209">
        <v>6</v>
      </c>
    </row>
    <row r="210" spans="1:35" x14ac:dyDescent="0.2">
      <c r="A210" s="102">
        <v>214</v>
      </c>
      <c r="B210">
        <v>3038</v>
      </c>
      <c r="C210" s="106" t="s">
        <v>1402</v>
      </c>
      <c r="D210" s="106" t="s">
        <v>3488</v>
      </c>
      <c r="E210">
        <v>4250</v>
      </c>
      <c r="F210">
        <v>4265</v>
      </c>
      <c r="G210">
        <v>200</v>
      </c>
      <c r="H210" s="106" t="s">
        <v>3481</v>
      </c>
      <c r="I210">
        <v>4739</v>
      </c>
      <c r="J210" s="106" t="s">
        <v>3549</v>
      </c>
      <c r="K210" s="106" t="s">
        <v>3483</v>
      </c>
      <c r="L210">
        <v>3265</v>
      </c>
      <c r="M210">
        <v>3320</v>
      </c>
      <c r="N210">
        <v>300</v>
      </c>
      <c r="O210" s="106" t="s">
        <v>3484</v>
      </c>
      <c r="P210">
        <v>0.96937548879594804</v>
      </c>
      <c r="Q210">
        <v>0.91962671683721398</v>
      </c>
      <c r="R210" s="15">
        <v>1.1060559971535599E-3</v>
      </c>
      <c r="S210" s="106">
        <v>1.3212504853775901E-2</v>
      </c>
      <c r="T210">
        <v>1.3974655939187901</v>
      </c>
      <c r="U210">
        <v>1.3974655939187901</v>
      </c>
      <c r="V210">
        <v>1.63553094868139</v>
      </c>
      <c r="W210">
        <v>9.81</v>
      </c>
      <c r="X210">
        <v>16.760000000000002</v>
      </c>
      <c r="Y210">
        <v>243062</v>
      </c>
      <c r="Z210">
        <v>12153</v>
      </c>
      <c r="AA210">
        <v>0.6</v>
      </c>
      <c r="AB210">
        <v>20</v>
      </c>
      <c r="AC210">
        <v>12</v>
      </c>
      <c r="AD210">
        <v>8</v>
      </c>
      <c r="AE210">
        <v>60</v>
      </c>
      <c r="AF210">
        <v>12</v>
      </c>
      <c r="AG210">
        <v>8</v>
      </c>
      <c r="AH210">
        <v>6</v>
      </c>
      <c r="AI210">
        <v>6</v>
      </c>
    </row>
    <row r="211" spans="1:35" x14ac:dyDescent="0.2">
      <c r="A211" s="102">
        <v>609</v>
      </c>
      <c r="B211">
        <v>3038</v>
      </c>
      <c r="C211" s="106" t="s">
        <v>1402</v>
      </c>
      <c r="D211" s="106" t="s">
        <v>3488</v>
      </c>
      <c r="E211">
        <v>4250</v>
      </c>
      <c r="F211">
        <v>4265</v>
      </c>
      <c r="G211">
        <v>200</v>
      </c>
      <c r="H211" s="106" t="s">
        <v>3481</v>
      </c>
      <c r="I211">
        <v>3231</v>
      </c>
      <c r="J211" s="106" t="s">
        <v>569</v>
      </c>
      <c r="K211" s="106" t="s">
        <v>3503</v>
      </c>
      <c r="L211">
        <v>2629</v>
      </c>
      <c r="M211">
        <v>2671</v>
      </c>
      <c r="N211">
        <v>300</v>
      </c>
      <c r="O211" s="106" t="s">
        <v>3484</v>
      </c>
      <c r="P211">
        <v>0.830376740769454</v>
      </c>
      <c r="Q211">
        <v>0.866001624515091</v>
      </c>
      <c r="R211">
        <v>0.27009399410686402</v>
      </c>
      <c r="S211">
        <v>7.0861009571521194E-2</v>
      </c>
      <c r="T211">
        <v>1.9076596905505401</v>
      </c>
      <c r="U211">
        <v>1.9076596905505401</v>
      </c>
      <c r="V211">
        <v>2.05964635120678</v>
      </c>
      <c r="W211">
        <v>15.68</v>
      </c>
      <c r="X211">
        <v>6.06</v>
      </c>
      <c r="Y211">
        <v>242567</v>
      </c>
      <c r="Z211">
        <v>10107</v>
      </c>
      <c r="AA211">
        <v>0.45</v>
      </c>
      <c r="AB211">
        <v>24</v>
      </c>
      <c r="AC211">
        <v>12</v>
      </c>
      <c r="AD211">
        <v>12</v>
      </c>
      <c r="AE211">
        <v>50</v>
      </c>
      <c r="AF211">
        <v>10</v>
      </c>
      <c r="AG211">
        <v>10</v>
      </c>
      <c r="AH211">
        <v>9</v>
      </c>
      <c r="AI211">
        <v>5</v>
      </c>
    </row>
    <row r="212" spans="1:35" x14ac:dyDescent="0.2">
      <c r="A212" s="102">
        <v>594</v>
      </c>
      <c r="B212">
        <v>4819</v>
      </c>
      <c r="C212" s="106" t="s">
        <v>3500</v>
      </c>
      <c r="D212" s="106" t="s">
        <v>3483</v>
      </c>
      <c r="E212">
        <v>4040</v>
      </c>
      <c r="F212">
        <v>4120</v>
      </c>
      <c r="G212">
        <v>200</v>
      </c>
      <c r="H212" s="106" t="s">
        <v>3484</v>
      </c>
      <c r="I212">
        <v>8036</v>
      </c>
      <c r="J212" s="106" t="s">
        <v>3495</v>
      </c>
      <c r="K212" s="106" t="s">
        <v>3488</v>
      </c>
      <c r="L212">
        <v>8130</v>
      </c>
      <c r="M212">
        <v>8060</v>
      </c>
      <c r="N212">
        <v>100</v>
      </c>
      <c r="O212" s="106" t="s">
        <v>3481</v>
      </c>
      <c r="P212">
        <v>0.80333968861759997</v>
      </c>
      <c r="Q212">
        <v>0.86782744517319899</v>
      </c>
      <c r="R212">
        <v>0.37203137083649601</v>
      </c>
      <c r="S212">
        <v>0.22316329444123001</v>
      </c>
      <c r="T212">
        <v>-1.88896575970894</v>
      </c>
      <c r="U212">
        <v>1.88896575970894</v>
      </c>
      <c r="V212">
        <v>2.5908262935875102</v>
      </c>
      <c r="W212">
        <v>-8.93</v>
      </c>
      <c r="X212">
        <v>2.23</v>
      </c>
      <c r="Y212">
        <v>242293</v>
      </c>
      <c r="Z212">
        <v>20191</v>
      </c>
      <c r="AA212">
        <v>1.1399999999999999</v>
      </c>
      <c r="AB212">
        <v>12</v>
      </c>
      <c r="AC212">
        <v>8</v>
      </c>
      <c r="AD212">
        <v>4</v>
      </c>
      <c r="AE212">
        <v>66.67</v>
      </c>
      <c r="AF212">
        <v>11</v>
      </c>
      <c r="AG212">
        <v>6</v>
      </c>
      <c r="AH212">
        <v>3</v>
      </c>
      <c r="AI212">
        <v>3</v>
      </c>
    </row>
    <row r="213" spans="1:35" x14ac:dyDescent="0.2">
      <c r="A213" s="102">
        <v>586</v>
      </c>
      <c r="B213">
        <v>6744</v>
      </c>
      <c r="C213" s="106" t="s">
        <v>3875</v>
      </c>
      <c r="D213" s="106" t="s">
        <v>3486</v>
      </c>
      <c r="E213">
        <v>2430</v>
      </c>
      <c r="F213">
        <v>2467</v>
      </c>
      <c r="G213">
        <v>400</v>
      </c>
      <c r="H213" s="106" t="s">
        <v>3481</v>
      </c>
      <c r="I213">
        <v>9682</v>
      </c>
      <c r="J213" s="106" t="s">
        <v>3853</v>
      </c>
      <c r="K213" s="106" t="s">
        <v>3483</v>
      </c>
      <c r="L213">
        <v>2298</v>
      </c>
      <c r="M213">
        <v>2275</v>
      </c>
      <c r="N213">
        <v>400</v>
      </c>
      <c r="O213" s="106" t="s">
        <v>3484</v>
      </c>
      <c r="P213">
        <v>0.86725310223688201</v>
      </c>
      <c r="Q213">
        <v>0.86867302095273802</v>
      </c>
      <c r="R213" s="15">
        <v>1.2421644818999299E-5</v>
      </c>
      <c r="S213" s="106">
        <v>6.48448821659596E-2</v>
      </c>
      <c r="T213">
        <v>2.7178791479969902</v>
      </c>
      <c r="U213">
        <v>2.7178791479969902</v>
      </c>
      <c r="V213">
        <v>0.35900508171468198</v>
      </c>
      <c r="W213">
        <v>10.39</v>
      </c>
      <c r="X213">
        <v>7.78</v>
      </c>
      <c r="Y213">
        <v>241663</v>
      </c>
      <c r="Z213">
        <v>14215</v>
      </c>
      <c r="AA213">
        <v>0.78</v>
      </c>
      <c r="AB213">
        <v>17</v>
      </c>
      <c r="AC213">
        <v>8</v>
      </c>
      <c r="AD213">
        <v>9</v>
      </c>
      <c r="AE213">
        <v>47.06</v>
      </c>
      <c r="AF213">
        <v>13</v>
      </c>
      <c r="AG213">
        <v>6</v>
      </c>
      <c r="AH213">
        <v>2</v>
      </c>
      <c r="AI213">
        <v>9</v>
      </c>
    </row>
    <row r="214" spans="1:35" x14ac:dyDescent="0.2">
      <c r="A214" s="102">
        <v>176</v>
      </c>
      <c r="B214">
        <v>1973</v>
      </c>
      <c r="C214" s="106" t="s">
        <v>3489</v>
      </c>
      <c r="D214" s="106" t="s">
        <v>3483</v>
      </c>
      <c r="E214">
        <v>4105</v>
      </c>
      <c r="F214">
        <v>4195</v>
      </c>
      <c r="G214">
        <v>200</v>
      </c>
      <c r="H214" s="106" t="s">
        <v>3481</v>
      </c>
      <c r="I214">
        <v>3046</v>
      </c>
      <c r="J214" s="106" t="s">
        <v>807</v>
      </c>
      <c r="K214" s="106" t="s">
        <v>3507</v>
      </c>
      <c r="L214">
        <v>7530</v>
      </c>
      <c r="M214">
        <v>7540</v>
      </c>
      <c r="N214">
        <v>100</v>
      </c>
      <c r="O214" s="106" t="s">
        <v>3484</v>
      </c>
      <c r="P214">
        <v>0.90908222469641897</v>
      </c>
      <c r="Q214">
        <v>0.92473716498608205</v>
      </c>
      <c r="R214">
        <v>0.23814145136287099</v>
      </c>
      <c r="S214">
        <v>2.1972668870722401E-2</v>
      </c>
      <c r="T214">
        <v>1.8071337225847499</v>
      </c>
      <c r="U214">
        <v>1.8071337225847499</v>
      </c>
      <c r="V214">
        <v>1.45378436462406</v>
      </c>
      <c r="W214">
        <v>7.74</v>
      </c>
      <c r="X214">
        <v>11.27</v>
      </c>
      <c r="Y214">
        <v>241416</v>
      </c>
      <c r="Z214">
        <v>16094</v>
      </c>
      <c r="AA214">
        <v>0.74</v>
      </c>
      <c r="AB214">
        <v>15</v>
      </c>
      <c r="AC214">
        <v>8</v>
      </c>
      <c r="AD214">
        <v>7</v>
      </c>
      <c r="AE214">
        <v>53.33</v>
      </c>
      <c r="AF214">
        <v>11</v>
      </c>
      <c r="AG214">
        <v>8</v>
      </c>
      <c r="AH214">
        <v>3</v>
      </c>
      <c r="AI214">
        <v>4</v>
      </c>
    </row>
    <row r="215" spans="1:35" x14ac:dyDescent="0.2">
      <c r="A215" s="102">
        <v>413</v>
      </c>
      <c r="B215">
        <v>6755</v>
      </c>
      <c r="C215" s="106" t="s">
        <v>709</v>
      </c>
      <c r="D215" s="106" t="s">
        <v>3486</v>
      </c>
      <c r="E215">
        <v>2401</v>
      </c>
      <c r="F215">
        <v>2515</v>
      </c>
      <c r="G215">
        <v>200</v>
      </c>
      <c r="H215" s="106" t="s">
        <v>3481</v>
      </c>
      <c r="I215">
        <v>6857</v>
      </c>
      <c r="J215" s="106" t="s">
        <v>3831</v>
      </c>
      <c r="K215" s="106" t="s">
        <v>3486</v>
      </c>
      <c r="L215">
        <v>5670</v>
      </c>
      <c r="M215">
        <v>5780</v>
      </c>
      <c r="N215">
        <v>100</v>
      </c>
      <c r="O215" s="106" t="s">
        <v>3484</v>
      </c>
      <c r="P215">
        <v>0.84479674688760398</v>
      </c>
      <c r="Q215">
        <v>0.89113112615646495</v>
      </c>
      <c r="R215" s="106">
        <v>0.22526884678718501</v>
      </c>
      <c r="S215">
        <v>0.29150703906431902</v>
      </c>
      <c r="T215">
        <v>1.52585396708826</v>
      </c>
      <c r="U215">
        <v>1.52585396708826</v>
      </c>
      <c r="V215">
        <v>1.3665069177842</v>
      </c>
      <c r="W215">
        <v>10.15</v>
      </c>
      <c r="X215">
        <v>12.98</v>
      </c>
      <c r="Y215">
        <v>241398</v>
      </c>
      <c r="Z215">
        <v>14200</v>
      </c>
      <c r="AA215">
        <v>0.59</v>
      </c>
      <c r="AB215">
        <v>17</v>
      </c>
      <c r="AC215">
        <v>10</v>
      </c>
      <c r="AD215">
        <v>7</v>
      </c>
      <c r="AE215">
        <v>58.82</v>
      </c>
      <c r="AF215">
        <v>10</v>
      </c>
      <c r="AG215">
        <v>9</v>
      </c>
      <c r="AH215">
        <v>6</v>
      </c>
      <c r="AI215">
        <v>2</v>
      </c>
    </row>
    <row r="216" spans="1:35" x14ac:dyDescent="0.2">
      <c r="A216" s="102">
        <v>115</v>
      </c>
      <c r="B216">
        <v>7976</v>
      </c>
      <c r="C216" s="106" t="s">
        <v>3547</v>
      </c>
      <c r="D216" s="106" t="s">
        <v>3505</v>
      </c>
      <c r="E216">
        <v>1590</v>
      </c>
      <c r="F216">
        <v>1630</v>
      </c>
      <c r="G216">
        <v>600</v>
      </c>
      <c r="H216" s="106" t="s">
        <v>3484</v>
      </c>
      <c r="I216">
        <v>9506</v>
      </c>
      <c r="J216" s="106" t="s">
        <v>3553</v>
      </c>
      <c r="K216" s="106" t="s">
        <v>3554</v>
      </c>
      <c r="L216">
        <v>1030</v>
      </c>
      <c r="M216">
        <v>1038</v>
      </c>
      <c r="N216">
        <v>900</v>
      </c>
      <c r="O216" s="106" t="s">
        <v>3481</v>
      </c>
      <c r="P216">
        <v>0.80315753430440895</v>
      </c>
      <c r="Q216">
        <v>0.93377085627136902</v>
      </c>
      <c r="R216" s="15">
        <v>0.31913888021418102</v>
      </c>
      <c r="S216">
        <v>0.19358367709426999</v>
      </c>
      <c r="T216">
        <v>-0.27945032286328098</v>
      </c>
      <c r="U216">
        <v>0.27945032286328098</v>
      </c>
      <c r="V216">
        <v>1.19747425474487</v>
      </c>
      <c r="W216">
        <v>-0.64</v>
      </c>
      <c r="X216">
        <v>4.4800000000000004</v>
      </c>
      <c r="Y216">
        <v>240376</v>
      </c>
      <c r="Z216">
        <v>15024</v>
      </c>
      <c r="AA216">
        <v>0.73</v>
      </c>
      <c r="AB216">
        <v>16</v>
      </c>
      <c r="AC216">
        <v>9</v>
      </c>
      <c r="AD216">
        <v>7</v>
      </c>
      <c r="AE216">
        <v>56.25</v>
      </c>
      <c r="AF216">
        <v>12</v>
      </c>
      <c r="AG216">
        <v>7</v>
      </c>
      <c r="AH216">
        <v>3</v>
      </c>
      <c r="AI216">
        <v>6</v>
      </c>
    </row>
    <row r="217" spans="1:35" x14ac:dyDescent="0.2">
      <c r="A217" s="102">
        <v>1015</v>
      </c>
      <c r="B217">
        <v>3865</v>
      </c>
      <c r="C217" s="106" t="s">
        <v>3410</v>
      </c>
      <c r="D217" s="106" t="s">
        <v>3860</v>
      </c>
      <c r="E217">
        <v>505</v>
      </c>
      <c r="F217">
        <v>521</v>
      </c>
      <c r="G217">
        <v>1900</v>
      </c>
      <c r="H217" s="106" t="s">
        <v>3481</v>
      </c>
      <c r="I217">
        <v>4183</v>
      </c>
      <c r="J217" s="106" t="s">
        <v>3834</v>
      </c>
      <c r="K217" s="106" t="s">
        <v>3506</v>
      </c>
      <c r="L217">
        <v>2411</v>
      </c>
      <c r="M217">
        <v>2450</v>
      </c>
      <c r="N217">
        <v>400</v>
      </c>
      <c r="O217" s="106" t="s">
        <v>3484</v>
      </c>
      <c r="P217">
        <v>0.89055410577591099</v>
      </c>
      <c r="Q217">
        <v>0.80118024171790603</v>
      </c>
      <c r="R217">
        <v>0.104976860683267</v>
      </c>
      <c r="S217">
        <v>6.55384689251719E-2</v>
      </c>
      <c r="T217">
        <v>0.12829618770672499</v>
      </c>
      <c r="U217">
        <v>0.12829618770672499</v>
      </c>
      <c r="V217">
        <v>0.79198532742029004</v>
      </c>
      <c r="W217">
        <v>0.21</v>
      </c>
      <c r="X217">
        <v>1.01</v>
      </c>
      <c r="Y217">
        <v>239836</v>
      </c>
      <c r="Z217">
        <v>15989</v>
      </c>
      <c r="AA217">
        <v>0.74</v>
      </c>
      <c r="AB217">
        <v>15</v>
      </c>
      <c r="AC217">
        <v>9</v>
      </c>
      <c r="AD217">
        <v>6</v>
      </c>
      <c r="AE217">
        <v>60</v>
      </c>
      <c r="AF217">
        <v>12</v>
      </c>
      <c r="AG217">
        <v>7</v>
      </c>
      <c r="AH217">
        <v>3</v>
      </c>
      <c r="AI217">
        <v>5</v>
      </c>
    </row>
    <row r="218" spans="1:35" x14ac:dyDescent="0.2">
      <c r="A218" s="102">
        <v>555</v>
      </c>
      <c r="B218">
        <v>6465</v>
      </c>
      <c r="C218" s="106" t="s">
        <v>562</v>
      </c>
      <c r="D218" s="106" t="s">
        <v>3494</v>
      </c>
      <c r="E218">
        <v>10140</v>
      </c>
      <c r="F218">
        <v>10250</v>
      </c>
      <c r="G218">
        <v>100</v>
      </c>
      <c r="H218" s="106" t="s">
        <v>3484</v>
      </c>
      <c r="I218">
        <v>8804</v>
      </c>
      <c r="J218" s="106" t="s">
        <v>1155</v>
      </c>
      <c r="K218" s="106" t="s">
        <v>3503</v>
      </c>
      <c r="L218">
        <v>1755</v>
      </c>
      <c r="M218">
        <v>1766</v>
      </c>
      <c r="N218">
        <v>600</v>
      </c>
      <c r="O218" s="106" t="s">
        <v>3481</v>
      </c>
      <c r="P218">
        <v>0.81325175674921102</v>
      </c>
      <c r="Q218">
        <v>0.87282933826235398</v>
      </c>
      <c r="R218">
        <v>0.203541304322443</v>
      </c>
      <c r="S218" s="15">
        <v>0.236011294326015</v>
      </c>
      <c r="T218">
        <v>-0.39159021076752398</v>
      </c>
      <c r="U218">
        <v>0.39159021076752398</v>
      </c>
      <c r="V218">
        <v>0.55013737656216299</v>
      </c>
      <c r="W218">
        <v>-1.35</v>
      </c>
      <c r="X218">
        <v>3.38</v>
      </c>
      <c r="Y218">
        <v>239344</v>
      </c>
      <c r="Z218">
        <v>10879</v>
      </c>
      <c r="AA218">
        <v>0.73</v>
      </c>
      <c r="AB218">
        <v>22</v>
      </c>
      <c r="AC218">
        <v>12</v>
      </c>
      <c r="AD218">
        <v>10</v>
      </c>
      <c r="AE218">
        <v>54.55</v>
      </c>
      <c r="AF218">
        <v>10</v>
      </c>
      <c r="AG218">
        <v>11</v>
      </c>
      <c r="AH218">
        <v>6</v>
      </c>
      <c r="AI218">
        <v>5</v>
      </c>
    </row>
    <row r="219" spans="1:35" x14ac:dyDescent="0.2">
      <c r="A219" s="102">
        <v>823</v>
      </c>
      <c r="B219">
        <v>3563</v>
      </c>
      <c r="C219" s="106" t="s">
        <v>3843</v>
      </c>
      <c r="D219" s="106" t="s">
        <v>3507</v>
      </c>
      <c r="E219">
        <v>9440</v>
      </c>
      <c r="F219">
        <v>9510</v>
      </c>
      <c r="G219">
        <v>100</v>
      </c>
      <c r="H219" s="106" t="s">
        <v>3484</v>
      </c>
      <c r="I219">
        <v>6920</v>
      </c>
      <c r="J219" s="106" t="s">
        <v>3485</v>
      </c>
      <c r="K219" s="106" t="s">
        <v>3486</v>
      </c>
      <c r="L219">
        <v>5640</v>
      </c>
      <c r="M219">
        <v>5410</v>
      </c>
      <c r="N219">
        <v>200</v>
      </c>
      <c r="O219" s="106" t="s">
        <v>3481</v>
      </c>
      <c r="P219">
        <v>0.91788149876734304</v>
      </c>
      <c r="Q219">
        <v>0.83423753139604395</v>
      </c>
      <c r="R219">
        <v>0.33101404267356199</v>
      </c>
      <c r="S219">
        <v>0.37630116075054199</v>
      </c>
      <c r="T219">
        <v>-0.478797023001857</v>
      </c>
      <c r="U219">
        <v>0.478797023001857</v>
      </c>
      <c r="V219">
        <v>0.93550439263160401</v>
      </c>
      <c r="W219">
        <v>-3.29</v>
      </c>
      <c r="X219">
        <v>13.77</v>
      </c>
      <c r="Y219">
        <v>238963</v>
      </c>
      <c r="Z219">
        <v>14057</v>
      </c>
      <c r="AA219">
        <v>0.89</v>
      </c>
      <c r="AB219">
        <v>17</v>
      </c>
      <c r="AC219">
        <v>11</v>
      </c>
      <c r="AD219">
        <v>6</v>
      </c>
      <c r="AE219">
        <v>64.709999999999994</v>
      </c>
      <c r="AF219">
        <v>8</v>
      </c>
      <c r="AG219">
        <v>11</v>
      </c>
      <c r="AH219">
        <v>5</v>
      </c>
      <c r="AI219">
        <v>1</v>
      </c>
    </row>
    <row r="220" spans="1:35" x14ac:dyDescent="0.2">
      <c r="A220" s="102">
        <v>553</v>
      </c>
      <c r="B220">
        <v>2607</v>
      </c>
      <c r="C220" s="106" t="s">
        <v>3510</v>
      </c>
      <c r="D220" s="106" t="s">
        <v>3509</v>
      </c>
      <c r="E220">
        <v>2800</v>
      </c>
      <c r="F220">
        <v>2847</v>
      </c>
      <c r="G220">
        <v>300</v>
      </c>
      <c r="H220" s="106" t="s">
        <v>3481</v>
      </c>
      <c r="I220">
        <v>7211</v>
      </c>
      <c r="J220" s="106" t="s">
        <v>28</v>
      </c>
      <c r="K220" s="106" t="s">
        <v>3499</v>
      </c>
      <c r="L220">
        <v>400</v>
      </c>
      <c r="M220">
        <v>403</v>
      </c>
      <c r="N220">
        <v>2100</v>
      </c>
      <c r="O220" s="106" t="s">
        <v>3484</v>
      </c>
      <c r="P220">
        <v>0.88934421226665705</v>
      </c>
      <c r="Q220">
        <v>0.87306743569906498</v>
      </c>
      <c r="R220">
        <v>0.59979591832314705</v>
      </c>
      <c r="S220">
        <v>3.20245702852478E-2</v>
      </c>
      <c r="T220">
        <v>2.7083911803338201</v>
      </c>
      <c r="U220">
        <v>2.7083911803338201</v>
      </c>
      <c r="V220">
        <v>2.71318805875105</v>
      </c>
      <c r="W220">
        <v>8.11</v>
      </c>
      <c r="X220">
        <v>0.91</v>
      </c>
      <c r="Y220">
        <v>238700</v>
      </c>
      <c r="Z220">
        <v>14919</v>
      </c>
      <c r="AA220">
        <v>0.76</v>
      </c>
      <c r="AB220">
        <v>16</v>
      </c>
      <c r="AC220">
        <v>9</v>
      </c>
      <c r="AD220">
        <v>7</v>
      </c>
      <c r="AE220">
        <v>56.25</v>
      </c>
      <c r="AF220">
        <v>11</v>
      </c>
      <c r="AG220">
        <v>8</v>
      </c>
      <c r="AH220">
        <v>4</v>
      </c>
      <c r="AI220">
        <v>4</v>
      </c>
    </row>
    <row r="221" spans="1:35" x14ac:dyDescent="0.2">
      <c r="A221" s="102">
        <v>524</v>
      </c>
      <c r="B221">
        <v>6098</v>
      </c>
      <c r="C221" s="106" t="s">
        <v>240</v>
      </c>
      <c r="D221" s="106" t="s">
        <v>3496</v>
      </c>
      <c r="E221">
        <v>4307</v>
      </c>
      <c r="F221">
        <v>4360</v>
      </c>
      <c r="G221">
        <v>200</v>
      </c>
      <c r="H221" s="106" t="s">
        <v>3481</v>
      </c>
      <c r="I221">
        <v>9682</v>
      </c>
      <c r="J221" s="106" t="s">
        <v>3853</v>
      </c>
      <c r="K221" s="106" t="s">
        <v>3483</v>
      </c>
      <c r="L221">
        <v>2298</v>
      </c>
      <c r="M221">
        <v>2275</v>
      </c>
      <c r="N221">
        <v>400</v>
      </c>
      <c r="O221" s="106" t="s">
        <v>3484</v>
      </c>
      <c r="P221">
        <v>0.81572769223799302</v>
      </c>
      <c r="Q221">
        <v>0.87736376988662101</v>
      </c>
      <c r="R221" s="106">
        <v>0.36334433767066299</v>
      </c>
      <c r="S221">
        <v>8.0071446578640196E-2</v>
      </c>
      <c r="T221">
        <v>3.66605895498274</v>
      </c>
      <c r="U221">
        <v>3.66605895498274</v>
      </c>
      <c r="V221">
        <v>0.95749687085353996</v>
      </c>
      <c r="W221">
        <v>14.39</v>
      </c>
      <c r="X221">
        <v>4.3600000000000003</v>
      </c>
      <c r="Y221">
        <v>237909</v>
      </c>
      <c r="Z221">
        <v>12522</v>
      </c>
      <c r="AA221">
        <v>0.66</v>
      </c>
      <c r="AB221">
        <v>19</v>
      </c>
      <c r="AC221">
        <v>11</v>
      </c>
      <c r="AD221">
        <v>8</v>
      </c>
      <c r="AE221">
        <v>57.89</v>
      </c>
      <c r="AF221">
        <v>12</v>
      </c>
      <c r="AG221">
        <v>9</v>
      </c>
      <c r="AH221">
        <v>4</v>
      </c>
      <c r="AI221">
        <v>6</v>
      </c>
    </row>
    <row r="222" spans="1:35" x14ac:dyDescent="0.2">
      <c r="A222" s="102">
        <v>490</v>
      </c>
      <c r="B222">
        <v>7451</v>
      </c>
      <c r="C222" s="106" t="s">
        <v>1027</v>
      </c>
      <c r="D222" s="106" t="s">
        <v>3488</v>
      </c>
      <c r="E222">
        <v>3140</v>
      </c>
      <c r="F222">
        <v>3190</v>
      </c>
      <c r="G222">
        <v>300</v>
      </c>
      <c r="H222" s="106" t="s">
        <v>3484</v>
      </c>
      <c r="I222">
        <v>7752</v>
      </c>
      <c r="J222" s="106" t="s">
        <v>1045</v>
      </c>
      <c r="K222" s="106" t="s">
        <v>3486</v>
      </c>
      <c r="L222">
        <v>1235</v>
      </c>
      <c r="M222">
        <v>1238</v>
      </c>
      <c r="N222">
        <v>800</v>
      </c>
      <c r="O222" s="106" t="s">
        <v>3481</v>
      </c>
      <c r="P222">
        <v>0.924784574534808</v>
      </c>
      <c r="Q222">
        <v>0.88100647992203496</v>
      </c>
      <c r="R222" s="106">
        <v>0.32215311297073101</v>
      </c>
      <c r="S222" s="106">
        <v>3.0081158166596001E-2</v>
      </c>
      <c r="T222">
        <v>-0.56638580745036804</v>
      </c>
      <c r="U222">
        <v>0.56638580745036804</v>
      </c>
      <c r="V222">
        <v>0.99806521017885796</v>
      </c>
      <c r="W222">
        <v>-2.63</v>
      </c>
      <c r="X222">
        <v>3.49</v>
      </c>
      <c r="Y222">
        <v>237378</v>
      </c>
      <c r="Z222">
        <v>16956</v>
      </c>
      <c r="AA222">
        <v>0.93</v>
      </c>
      <c r="AB222">
        <v>14</v>
      </c>
      <c r="AC222">
        <v>9</v>
      </c>
      <c r="AD222">
        <v>5</v>
      </c>
      <c r="AE222">
        <v>64.290000000000006</v>
      </c>
      <c r="AF222">
        <v>13</v>
      </c>
      <c r="AG222">
        <v>6</v>
      </c>
      <c r="AH222">
        <v>1</v>
      </c>
      <c r="AI222">
        <v>7</v>
      </c>
    </row>
    <row r="223" spans="1:35" x14ac:dyDescent="0.2">
      <c r="A223" s="102">
        <v>895</v>
      </c>
      <c r="B223">
        <v>7259</v>
      </c>
      <c r="C223" s="106" t="s">
        <v>27</v>
      </c>
      <c r="D223" s="106" t="s">
        <v>3499</v>
      </c>
      <c r="E223">
        <v>3695</v>
      </c>
      <c r="F223">
        <v>3700</v>
      </c>
      <c r="G223">
        <v>200</v>
      </c>
      <c r="H223" s="106" t="s">
        <v>3484</v>
      </c>
      <c r="I223">
        <v>8359</v>
      </c>
      <c r="J223" s="106" t="s">
        <v>736</v>
      </c>
      <c r="K223" s="106" t="s">
        <v>3552</v>
      </c>
      <c r="L223">
        <v>425</v>
      </c>
      <c r="M223">
        <v>430</v>
      </c>
      <c r="N223">
        <v>1700</v>
      </c>
      <c r="O223" s="106" t="s">
        <v>3481</v>
      </c>
      <c r="P223">
        <v>0.89151659564853103</v>
      </c>
      <c r="Q223">
        <v>0.82461605970656104</v>
      </c>
      <c r="R223" s="15">
        <v>0.158763754543393</v>
      </c>
      <c r="S223">
        <v>0.12561661790523701</v>
      </c>
      <c r="T223">
        <v>-0.13724650242404399</v>
      </c>
      <c r="U223">
        <v>0.13724650242404399</v>
      </c>
      <c r="V223">
        <v>0.45040351165869102</v>
      </c>
      <c r="W223">
        <v>-0.53</v>
      </c>
      <c r="X223">
        <v>1.22</v>
      </c>
      <c r="Y223">
        <v>237336</v>
      </c>
      <c r="Z223">
        <v>11867</v>
      </c>
      <c r="AA223">
        <v>0.7</v>
      </c>
      <c r="AB223">
        <v>20</v>
      </c>
      <c r="AC223">
        <v>13</v>
      </c>
      <c r="AD223">
        <v>7</v>
      </c>
      <c r="AE223">
        <v>65</v>
      </c>
      <c r="AF223">
        <v>14</v>
      </c>
      <c r="AG223">
        <v>8</v>
      </c>
      <c r="AH223">
        <v>2</v>
      </c>
      <c r="AI223">
        <v>10</v>
      </c>
    </row>
    <row r="224" spans="1:35" x14ac:dyDescent="0.2">
      <c r="A224" s="102">
        <v>624</v>
      </c>
      <c r="B224">
        <v>4005</v>
      </c>
      <c r="C224" s="106" t="s">
        <v>3887</v>
      </c>
      <c r="D224" s="106" t="s">
        <v>3506</v>
      </c>
      <c r="E224">
        <v>450</v>
      </c>
      <c r="F224">
        <v>448</v>
      </c>
      <c r="G224">
        <v>2300</v>
      </c>
      <c r="H224" s="106" t="s">
        <v>3484</v>
      </c>
      <c r="I224">
        <v>9507</v>
      </c>
      <c r="J224" s="106" t="s">
        <v>3691</v>
      </c>
      <c r="K224" s="106" t="s">
        <v>3554</v>
      </c>
      <c r="L224">
        <v>935</v>
      </c>
      <c r="M224">
        <v>951</v>
      </c>
      <c r="N224">
        <v>1100</v>
      </c>
      <c r="O224" s="106" t="s">
        <v>3481</v>
      </c>
      <c r="P224">
        <v>0.85751361883141397</v>
      </c>
      <c r="Q224">
        <v>0.86351865260404903</v>
      </c>
      <c r="R224">
        <v>2.9316384320736102E-4</v>
      </c>
      <c r="S224">
        <v>8.0534322762202402E-4</v>
      </c>
      <c r="T224">
        <v>-0.23272921621488801</v>
      </c>
      <c r="U224">
        <v>0.23272921621488801</v>
      </c>
      <c r="V224">
        <v>0.102030339218165</v>
      </c>
      <c r="W224">
        <v>-0.81</v>
      </c>
      <c r="X224">
        <v>1.5</v>
      </c>
      <c r="Y224">
        <v>235369</v>
      </c>
      <c r="Z224">
        <v>15691</v>
      </c>
      <c r="AA224">
        <v>0.77</v>
      </c>
      <c r="AB224">
        <v>15</v>
      </c>
      <c r="AC224">
        <v>10</v>
      </c>
      <c r="AD224">
        <v>5</v>
      </c>
      <c r="AE224">
        <v>66.67</v>
      </c>
      <c r="AF224">
        <v>13</v>
      </c>
      <c r="AG224">
        <v>7</v>
      </c>
      <c r="AH224">
        <v>3</v>
      </c>
      <c r="AI224">
        <v>5</v>
      </c>
    </row>
    <row r="225" spans="1:35" x14ac:dyDescent="0.2">
      <c r="A225" s="102">
        <v>86</v>
      </c>
      <c r="B225">
        <v>6755</v>
      </c>
      <c r="C225" s="106" t="s">
        <v>709</v>
      </c>
      <c r="D225" s="106" t="s">
        <v>3486</v>
      </c>
      <c r="E225">
        <v>2401</v>
      </c>
      <c r="F225">
        <v>2515</v>
      </c>
      <c r="G225">
        <v>400</v>
      </c>
      <c r="H225" s="106" t="s">
        <v>3481</v>
      </c>
      <c r="I225">
        <v>6967</v>
      </c>
      <c r="J225" s="106" t="s">
        <v>1004</v>
      </c>
      <c r="K225" s="106" t="s">
        <v>3486</v>
      </c>
      <c r="L225">
        <v>1276</v>
      </c>
      <c r="M225">
        <v>1293</v>
      </c>
      <c r="N225">
        <v>800</v>
      </c>
      <c r="O225" s="106" t="s">
        <v>3484</v>
      </c>
      <c r="P225">
        <v>0.97350368812308297</v>
      </c>
      <c r="Q225">
        <v>0.94005307877241295</v>
      </c>
      <c r="R225" s="15">
        <v>2.0007775605110299E-4</v>
      </c>
      <c r="S225" s="106">
        <v>5.4954943656995998E-2</v>
      </c>
      <c r="T225">
        <v>1.08322169683821</v>
      </c>
      <c r="U225">
        <v>1.08322169683821</v>
      </c>
      <c r="V225">
        <v>0.56200437911948198</v>
      </c>
      <c r="W225">
        <v>3.88</v>
      </c>
      <c r="X225">
        <v>2.82</v>
      </c>
      <c r="Y225">
        <v>233986</v>
      </c>
      <c r="Z225">
        <v>12315</v>
      </c>
      <c r="AA225">
        <v>0.6</v>
      </c>
      <c r="AB225">
        <v>19</v>
      </c>
      <c r="AC225">
        <v>12</v>
      </c>
      <c r="AD225">
        <v>7</v>
      </c>
      <c r="AE225">
        <v>63.16</v>
      </c>
      <c r="AF225">
        <v>9</v>
      </c>
      <c r="AG225">
        <v>11</v>
      </c>
      <c r="AH225">
        <v>5</v>
      </c>
      <c r="AI225">
        <v>3</v>
      </c>
    </row>
    <row r="226" spans="1:35" x14ac:dyDescent="0.2">
      <c r="A226" s="102">
        <v>338</v>
      </c>
      <c r="B226">
        <v>1803</v>
      </c>
      <c r="C226" s="106" t="s">
        <v>3492</v>
      </c>
      <c r="D226" s="106" t="s">
        <v>3491</v>
      </c>
      <c r="E226">
        <v>1104</v>
      </c>
      <c r="F226">
        <v>1118</v>
      </c>
      <c r="G226">
        <v>900</v>
      </c>
      <c r="H226" s="106" t="s">
        <v>3484</v>
      </c>
      <c r="I226">
        <v>3563</v>
      </c>
      <c r="J226" s="106" t="s">
        <v>3843</v>
      </c>
      <c r="K226" s="106" t="s">
        <v>3507</v>
      </c>
      <c r="L226">
        <v>9440</v>
      </c>
      <c r="M226">
        <v>9510</v>
      </c>
      <c r="N226">
        <v>100</v>
      </c>
      <c r="O226" s="106" t="s">
        <v>3481</v>
      </c>
      <c r="P226">
        <v>0.82421661791906597</v>
      </c>
      <c r="Q226">
        <v>0.90034924042219899</v>
      </c>
      <c r="R226">
        <v>0.37467842568192899</v>
      </c>
      <c r="S226">
        <v>1.56820942685762E-2</v>
      </c>
      <c r="T226">
        <v>-0.95739357700531902</v>
      </c>
      <c r="U226">
        <v>0.95739357700531902</v>
      </c>
      <c r="V226">
        <v>0.82680528967823896</v>
      </c>
      <c r="W226">
        <v>-6.31</v>
      </c>
      <c r="X226">
        <v>5.8</v>
      </c>
      <c r="Y226">
        <v>232197</v>
      </c>
      <c r="Z226">
        <v>16586</v>
      </c>
      <c r="AA226">
        <v>1.33</v>
      </c>
      <c r="AB226">
        <v>14</v>
      </c>
      <c r="AC226">
        <v>10</v>
      </c>
      <c r="AD226">
        <v>4</v>
      </c>
      <c r="AE226">
        <v>71.430000000000007</v>
      </c>
      <c r="AF226">
        <v>11</v>
      </c>
      <c r="AG226">
        <v>9</v>
      </c>
      <c r="AH226">
        <v>3</v>
      </c>
      <c r="AI226">
        <v>2</v>
      </c>
    </row>
    <row r="227" spans="1:35" x14ac:dyDescent="0.2">
      <c r="A227" s="102">
        <v>493</v>
      </c>
      <c r="B227">
        <v>1414</v>
      </c>
      <c r="C227" s="106" t="s">
        <v>3819</v>
      </c>
      <c r="D227" s="106" t="s">
        <v>3491</v>
      </c>
      <c r="E227">
        <v>4430</v>
      </c>
      <c r="F227">
        <v>4535</v>
      </c>
      <c r="G227">
        <v>200</v>
      </c>
      <c r="H227" s="106" t="s">
        <v>3481</v>
      </c>
      <c r="I227">
        <v>8425</v>
      </c>
      <c r="J227" s="106" t="s">
        <v>3818</v>
      </c>
      <c r="K227" s="106" t="s">
        <v>3487</v>
      </c>
      <c r="L227">
        <v>3230</v>
      </c>
      <c r="M227">
        <v>3310</v>
      </c>
      <c r="N227">
        <v>300</v>
      </c>
      <c r="O227" s="106" t="s">
        <v>3484</v>
      </c>
      <c r="P227">
        <v>0.84903469354842898</v>
      </c>
      <c r="Q227">
        <v>0.88089278331833698</v>
      </c>
      <c r="R227" s="106">
        <v>6.81269425915767E-2</v>
      </c>
      <c r="S227">
        <v>7.1909146057700393E-2</v>
      </c>
      <c r="T227">
        <v>0.73627337519807401</v>
      </c>
      <c r="U227">
        <v>0.73627337519807401</v>
      </c>
      <c r="V227">
        <v>0.89569624508071799</v>
      </c>
      <c r="W227">
        <v>1.3</v>
      </c>
      <c r="X227">
        <v>9.48</v>
      </c>
      <c r="Y227">
        <v>231326</v>
      </c>
      <c r="Z227">
        <v>19277</v>
      </c>
      <c r="AA227">
        <v>1.07</v>
      </c>
      <c r="AB227">
        <v>12</v>
      </c>
      <c r="AC227">
        <v>9</v>
      </c>
      <c r="AD227">
        <v>3</v>
      </c>
      <c r="AE227">
        <v>75</v>
      </c>
      <c r="AF227">
        <v>12</v>
      </c>
      <c r="AG227">
        <v>6</v>
      </c>
      <c r="AH227">
        <v>2</v>
      </c>
      <c r="AI227">
        <v>4</v>
      </c>
    </row>
    <row r="228" spans="1:35" x14ac:dyDescent="0.2">
      <c r="A228" s="102">
        <v>918</v>
      </c>
      <c r="B228">
        <v>6995</v>
      </c>
      <c r="C228" s="106" t="s">
        <v>51</v>
      </c>
      <c r="D228" s="106" t="s">
        <v>3499</v>
      </c>
      <c r="E228">
        <v>1864</v>
      </c>
      <c r="F228">
        <v>1888</v>
      </c>
      <c r="G228">
        <v>400</v>
      </c>
      <c r="H228" s="106" t="s">
        <v>3484</v>
      </c>
      <c r="I228">
        <v>8316</v>
      </c>
      <c r="J228" s="106" t="s">
        <v>3862</v>
      </c>
      <c r="K228" s="106" t="s">
        <v>3552</v>
      </c>
      <c r="L228">
        <v>3838</v>
      </c>
      <c r="M228">
        <v>3902</v>
      </c>
      <c r="N228">
        <v>200</v>
      </c>
      <c r="O228" s="106" t="s">
        <v>3481</v>
      </c>
      <c r="P228">
        <v>0.85388367003848298</v>
      </c>
      <c r="Q228">
        <v>0.82041585009476403</v>
      </c>
      <c r="R228" s="106">
        <v>8.7769623484069303E-2</v>
      </c>
      <c r="S228">
        <v>0.34417542320384498</v>
      </c>
      <c r="T228">
        <v>-2.5354233494471798</v>
      </c>
      <c r="U228">
        <v>2.5354233494471798</v>
      </c>
      <c r="V228">
        <v>2.7595088227382898</v>
      </c>
      <c r="W228">
        <v>-8.73</v>
      </c>
      <c r="X228">
        <v>3.23</v>
      </c>
      <c r="Y228">
        <v>230856</v>
      </c>
      <c r="Z228">
        <v>14428</v>
      </c>
      <c r="AA228">
        <v>0.87</v>
      </c>
      <c r="AB228">
        <v>16</v>
      </c>
      <c r="AC228">
        <v>10</v>
      </c>
      <c r="AD228">
        <v>6</v>
      </c>
      <c r="AE228">
        <v>62.5</v>
      </c>
      <c r="AF228">
        <v>16</v>
      </c>
      <c r="AG228">
        <v>5</v>
      </c>
      <c r="AH228">
        <v>0</v>
      </c>
      <c r="AI228">
        <v>11</v>
      </c>
    </row>
    <row r="229" spans="1:35" x14ac:dyDescent="0.2">
      <c r="A229" s="102">
        <v>730</v>
      </c>
      <c r="B229">
        <v>4634</v>
      </c>
      <c r="C229" s="106" t="s">
        <v>66</v>
      </c>
      <c r="D229" s="106" t="s">
        <v>3506</v>
      </c>
      <c r="E229">
        <v>2435</v>
      </c>
      <c r="F229">
        <v>2465</v>
      </c>
      <c r="G229">
        <v>300</v>
      </c>
      <c r="H229" s="106" t="s">
        <v>3481</v>
      </c>
      <c r="I229">
        <v>7259</v>
      </c>
      <c r="J229" s="106" t="s">
        <v>27</v>
      </c>
      <c r="K229" s="106" t="s">
        <v>3499</v>
      </c>
      <c r="L229">
        <v>3695</v>
      </c>
      <c r="M229">
        <v>3700</v>
      </c>
      <c r="N229">
        <v>200</v>
      </c>
      <c r="O229" s="106" t="s">
        <v>3484</v>
      </c>
      <c r="P229">
        <v>0.93871375742083296</v>
      </c>
      <c r="Q229">
        <v>0.84750162782099103</v>
      </c>
      <c r="R229" s="15">
        <v>1.2350549212407299E-3</v>
      </c>
      <c r="S229" s="106">
        <v>0.12636630578920299</v>
      </c>
      <c r="T229">
        <v>0.324639923492198</v>
      </c>
      <c r="U229">
        <v>0.324639923492198</v>
      </c>
      <c r="V229">
        <v>9.3719364820557205E-2</v>
      </c>
      <c r="W229">
        <v>1.22</v>
      </c>
      <c r="X229">
        <v>7.0000000000000007E-2</v>
      </c>
      <c r="Y229">
        <v>228836</v>
      </c>
      <c r="Z229">
        <v>15256</v>
      </c>
      <c r="AA229">
        <v>0.86</v>
      </c>
      <c r="AB229">
        <v>15</v>
      </c>
      <c r="AC229">
        <v>9</v>
      </c>
      <c r="AD229">
        <v>6</v>
      </c>
      <c r="AE229">
        <v>60</v>
      </c>
      <c r="AF229">
        <v>11</v>
      </c>
      <c r="AG229">
        <v>8</v>
      </c>
      <c r="AH229">
        <v>2</v>
      </c>
      <c r="AI229">
        <v>5</v>
      </c>
    </row>
    <row r="230" spans="1:35" x14ac:dyDescent="0.2">
      <c r="A230" s="102">
        <v>11</v>
      </c>
      <c r="B230">
        <v>2379</v>
      </c>
      <c r="C230" s="106" t="s">
        <v>609</v>
      </c>
      <c r="D230" s="106" t="s">
        <v>3496</v>
      </c>
      <c r="E230">
        <v>3420</v>
      </c>
      <c r="F230">
        <v>3440</v>
      </c>
      <c r="G230">
        <v>300</v>
      </c>
      <c r="H230" s="106" t="s">
        <v>3481</v>
      </c>
      <c r="I230">
        <v>9437</v>
      </c>
      <c r="J230" s="106" t="s">
        <v>610</v>
      </c>
      <c r="K230" s="106" t="s">
        <v>3483</v>
      </c>
      <c r="L230">
        <v>3085</v>
      </c>
      <c r="M230">
        <v>3021</v>
      </c>
      <c r="N230">
        <v>300</v>
      </c>
      <c r="O230" s="106" t="s">
        <v>3484</v>
      </c>
      <c r="P230">
        <v>0.87592592033461902</v>
      </c>
      <c r="Q230">
        <v>0.96562314213032296</v>
      </c>
      <c r="R230">
        <v>1.6494082725768399E-4</v>
      </c>
      <c r="S230">
        <v>1.4866667138312001E-2</v>
      </c>
      <c r="T230">
        <v>1.60011632642087</v>
      </c>
      <c r="U230">
        <v>1.60011632642087</v>
      </c>
      <c r="V230">
        <v>1.3404475044664601</v>
      </c>
      <c r="W230">
        <v>7.59</v>
      </c>
      <c r="X230">
        <v>12.18</v>
      </c>
      <c r="Y230">
        <v>228586</v>
      </c>
      <c r="Z230">
        <v>10390</v>
      </c>
      <c r="AA230">
        <v>0.55000000000000004</v>
      </c>
      <c r="AB230">
        <v>22</v>
      </c>
      <c r="AC230">
        <v>12</v>
      </c>
      <c r="AD230">
        <v>10</v>
      </c>
      <c r="AE230">
        <v>54.55</v>
      </c>
      <c r="AF230">
        <v>10</v>
      </c>
      <c r="AG230">
        <v>8</v>
      </c>
      <c r="AH230">
        <v>6</v>
      </c>
      <c r="AI230">
        <v>8</v>
      </c>
    </row>
    <row r="231" spans="1:35" x14ac:dyDescent="0.2">
      <c r="A231" s="102">
        <v>302</v>
      </c>
      <c r="B231">
        <v>2413</v>
      </c>
      <c r="C231" s="106" t="s">
        <v>3501</v>
      </c>
      <c r="D231" s="106" t="s">
        <v>3496</v>
      </c>
      <c r="E231">
        <v>3150</v>
      </c>
      <c r="F231">
        <v>3200</v>
      </c>
      <c r="G231">
        <v>300</v>
      </c>
      <c r="H231" s="106" t="s">
        <v>3481</v>
      </c>
      <c r="I231">
        <v>8425</v>
      </c>
      <c r="J231" s="106" t="s">
        <v>3818</v>
      </c>
      <c r="K231" s="106" t="s">
        <v>3487</v>
      </c>
      <c r="L231">
        <v>3230</v>
      </c>
      <c r="M231">
        <v>3310</v>
      </c>
      <c r="N231">
        <v>300</v>
      </c>
      <c r="O231" s="106" t="s">
        <v>3484</v>
      </c>
      <c r="P231">
        <v>0.85245719031084</v>
      </c>
      <c r="Q231">
        <v>0.90498859136817</v>
      </c>
      <c r="R231">
        <v>0.13130200740754799</v>
      </c>
      <c r="S231">
        <v>0.23501546439933399</v>
      </c>
      <c r="T231">
        <v>1.0652954276947</v>
      </c>
      <c r="U231">
        <v>1.0652954276947</v>
      </c>
      <c r="V231">
        <v>1.3930494060266401</v>
      </c>
      <c r="W231">
        <v>4.87</v>
      </c>
      <c r="X231">
        <v>3.32</v>
      </c>
      <c r="Y231">
        <v>228024</v>
      </c>
      <c r="Z231">
        <v>9501</v>
      </c>
      <c r="AA231">
        <v>0.51</v>
      </c>
      <c r="AB231">
        <v>24</v>
      </c>
      <c r="AC231">
        <v>15</v>
      </c>
      <c r="AD231">
        <v>9</v>
      </c>
      <c r="AE231">
        <v>62.5</v>
      </c>
      <c r="AF231">
        <v>9</v>
      </c>
      <c r="AG231">
        <v>10</v>
      </c>
      <c r="AH231">
        <v>8</v>
      </c>
      <c r="AI231">
        <v>6</v>
      </c>
    </row>
    <row r="232" spans="1:35" x14ac:dyDescent="0.2">
      <c r="A232" s="102">
        <v>554</v>
      </c>
      <c r="B232">
        <v>1802</v>
      </c>
      <c r="C232" s="106" t="s">
        <v>3851</v>
      </c>
      <c r="D232" s="106" t="s">
        <v>3491</v>
      </c>
      <c r="E232">
        <v>1199</v>
      </c>
      <c r="F232">
        <v>1208</v>
      </c>
      <c r="G232">
        <v>600</v>
      </c>
      <c r="H232" s="106" t="s">
        <v>3484</v>
      </c>
      <c r="I232">
        <v>6028</v>
      </c>
      <c r="J232" s="106" t="s">
        <v>733</v>
      </c>
      <c r="K232" s="106" t="s">
        <v>3496</v>
      </c>
      <c r="L232">
        <v>7420</v>
      </c>
      <c r="M232">
        <v>7630</v>
      </c>
      <c r="N232">
        <v>100</v>
      </c>
      <c r="O232" s="106" t="s">
        <v>3481</v>
      </c>
      <c r="P232">
        <v>0.83103817863030305</v>
      </c>
      <c r="Q232">
        <v>0.87290135664443902</v>
      </c>
      <c r="R232">
        <v>1.4066139015682501E-2</v>
      </c>
      <c r="S232">
        <v>5.3045678763077198E-2</v>
      </c>
      <c r="T232">
        <v>-1.2972190742021199</v>
      </c>
      <c r="U232">
        <v>1.2972190742021199</v>
      </c>
      <c r="V232">
        <v>0.55053157672811603</v>
      </c>
      <c r="W232">
        <v>-3.1</v>
      </c>
      <c r="X232">
        <v>5.01</v>
      </c>
      <c r="Y232">
        <v>227093</v>
      </c>
      <c r="Z232">
        <v>16221</v>
      </c>
      <c r="AA232">
        <v>0.76</v>
      </c>
      <c r="AB232">
        <v>14</v>
      </c>
      <c r="AC232">
        <v>10</v>
      </c>
      <c r="AD232">
        <v>4</v>
      </c>
      <c r="AE232">
        <v>71.430000000000007</v>
      </c>
      <c r="AF232">
        <v>10</v>
      </c>
      <c r="AG232">
        <v>8</v>
      </c>
      <c r="AH232">
        <v>4</v>
      </c>
      <c r="AI232">
        <v>2</v>
      </c>
    </row>
    <row r="233" spans="1:35" x14ac:dyDescent="0.2">
      <c r="A233" s="102">
        <v>401</v>
      </c>
      <c r="B233">
        <v>3231</v>
      </c>
      <c r="C233" s="106" t="s">
        <v>569</v>
      </c>
      <c r="D233" s="106" t="s">
        <v>3503</v>
      </c>
      <c r="E233">
        <v>2629</v>
      </c>
      <c r="F233">
        <v>2671</v>
      </c>
      <c r="G233">
        <v>300</v>
      </c>
      <c r="H233" s="106" t="s">
        <v>3484</v>
      </c>
      <c r="I233">
        <v>6758</v>
      </c>
      <c r="J233" s="106" t="s">
        <v>3498</v>
      </c>
      <c r="K233" s="106" t="s">
        <v>3486</v>
      </c>
      <c r="L233">
        <v>7650</v>
      </c>
      <c r="M233">
        <v>7700</v>
      </c>
      <c r="N233">
        <v>100</v>
      </c>
      <c r="O233" s="106" t="s">
        <v>3481</v>
      </c>
      <c r="P233">
        <v>0.812470411049801</v>
      </c>
      <c r="Q233">
        <v>0.89299734231271799</v>
      </c>
      <c r="R233" s="106">
        <v>0.14329164199338201</v>
      </c>
      <c r="S233">
        <v>0.15567818886783699</v>
      </c>
      <c r="T233">
        <v>-1.2329337301252701</v>
      </c>
      <c r="U233">
        <v>1.2329337301252701</v>
      </c>
      <c r="V233">
        <v>1.56924646043258</v>
      </c>
      <c r="W233">
        <v>-6.5</v>
      </c>
      <c r="X233">
        <v>4.0599999999999996</v>
      </c>
      <c r="Y233">
        <v>226814</v>
      </c>
      <c r="Z233">
        <v>17447</v>
      </c>
      <c r="AA233">
        <v>1.02</v>
      </c>
      <c r="AB233">
        <v>13</v>
      </c>
      <c r="AC233">
        <v>9</v>
      </c>
      <c r="AD233">
        <v>4</v>
      </c>
      <c r="AE233">
        <v>69.23</v>
      </c>
      <c r="AF233">
        <v>12</v>
      </c>
      <c r="AG233">
        <v>6</v>
      </c>
      <c r="AH233">
        <v>2</v>
      </c>
      <c r="AI233">
        <v>5</v>
      </c>
    </row>
    <row r="234" spans="1:35" x14ac:dyDescent="0.2">
      <c r="A234" s="102">
        <v>352</v>
      </c>
      <c r="B234">
        <v>4205</v>
      </c>
      <c r="C234" s="106" t="s">
        <v>3765</v>
      </c>
      <c r="D234" s="106" t="s">
        <v>3506</v>
      </c>
      <c r="E234">
        <v>1178</v>
      </c>
      <c r="F234">
        <v>1192</v>
      </c>
      <c r="G234">
        <v>800</v>
      </c>
      <c r="H234" s="106" t="s">
        <v>3484</v>
      </c>
      <c r="I234">
        <v>6845</v>
      </c>
      <c r="J234" s="106" t="s">
        <v>3880</v>
      </c>
      <c r="K234" s="106" t="s">
        <v>3486</v>
      </c>
      <c r="L234">
        <v>2951</v>
      </c>
      <c r="M234">
        <v>2989</v>
      </c>
      <c r="N234">
        <v>300</v>
      </c>
      <c r="O234" s="106" t="s">
        <v>3481</v>
      </c>
      <c r="P234">
        <v>0.85634919083592498</v>
      </c>
      <c r="Q234">
        <v>0.89821542106248498</v>
      </c>
      <c r="R234" s="106">
        <v>6.7943220350502903E-2</v>
      </c>
      <c r="S234" s="106">
        <v>6.8076186572119293E-2</v>
      </c>
      <c r="T234">
        <v>-2.6623912011548199</v>
      </c>
      <c r="U234">
        <v>2.6623912011548199</v>
      </c>
      <c r="V234">
        <v>2.8615696421411299</v>
      </c>
      <c r="W234">
        <v>-9.91</v>
      </c>
      <c r="X234">
        <v>6.35</v>
      </c>
      <c r="Y234">
        <v>225955</v>
      </c>
      <c r="Z234">
        <v>14122</v>
      </c>
      <c r="AA234">
        <v>0.74</v>
      </c>
      <c r="AB234">
        <v>16</v>
      </c>
      <c r="AC234">
        <v>11</v>
      </c>
      <c r="AD234">
        <v>5</v>
      </c>
      <c r="AE234">
        <v>68.75</v>
      </c>
      <c r="AF234">
        <v>12</v>
      </c>
      <c r="AG234">
        <v>6</v>
      </c>
      <c r="AH234">
        <v>3</v>
      </c>
      <c r="AI234">
        <v>7</v>
      </c>
    </row>
    <row r="235" spans="1:35" x14ac:dyDescent="0.2">
      <c r="A235" s="102">
        <v>534</v>
      </c>
      <c r="B235">
        <v>2602</v>
      </c>
      <c r="C235" s="106" t="s">
        <v>732</v>
      </c>
      <c r="D235" s="106" t="s">
        <v>3509</v>
      </c>
      <c r="E235">
        <v>3690</v>
      </c>
      <c r="F235">
        <v>3740</v>
      </c>
      <c r="G235">
        <v>200</v>
      </c>
      <c r="H235" s="106" t="s">
        <v>3481</v>
      </c>
      <c r="I235">
        <v>6592</v>
      </c>
      <c r="J235" s="106" t="s">
        <v>3871</v>
      </c>
      <c r="K235" s="106" t="s">
        <v>3486</v>
      </c>
      <c r="L235">
        <v>3935</v>
      </c>
      <c r="M235">
        <v>3965</v>
      </c>
      <c r="N235">
        <v>200</v>
      </c>
      <c r="O235" s="106" t="s">
        <v>3484</v>
      </c>
      <c r="P235">
        <v>0.89564387953135904</v>
      </c>
      <c r="Q235">
        <v>0.87586489971505099</v>
      </c>
      <c r="R235">
        <v>0.18307607908399801</v>
      </c>
      <c r="S235">
        <v>7.2996509329203596E-2</v>
      </c>
      <c r="T235">
        <v>2.4137040963343002</v>
      </c>
      <c r="U235">
        <v>2.4137040963343002</v>
      </c>
      <c r="V235">
        <v>2.0571167359823201</v>
      </c>
      <c r="W235">
        <v>4.57</v>
      </c>
      <c r="X235">
        <v>5.67</v>
      </c>
      <c r="Y235">
        <v>225191</v>
      </c>
      <c r="Z235">
        <v>20472</v>
      </c>
      <c r="AA235">
        <v>0.98</v>
      </c>
      <c r="AB235">
        <v>11</v>
      </c>
      <c r="AC235">
        <v>8</v>
      </c>
      <c r="AD235">
        <v>3</v>
      </c>
      <c r="AE235">
        <v>72.73</v>
      </c>
      <c r="AF235">
        <v>11</v>
      </c>
      <c r="AG235">
        <v>5</v>
      </c>
      <c r="AH235">
        <v>2</v>
      </c>
      <c r="AI235">
        <v>4</v>
      </c>
    </row>
    <row r="236" spans="1:35" x14ac:dyDescent="0.2">
      <c r="A236" s="102">
        <v>132</v>
      </c>
      <c r="B236">
        <v>8233</v>
      </c>
      <c r="C236" s="106" t="s">
        <v>3538</v>
      </c>
      <c r="D236" s="106" t="s">
        <v>3507</v>
      </c>
      <c r="E236">
        <v>1145</v>
      </c>
      <c r="F236">
        <v>1172</v>
      </c>
      <c r="G236">
        <v>800</v>
      </c>
      <c r="H236" s="106" t="s">
        <v>3484</v>
      </c>
      <c r="I236">
        <v>8276</v>
      </c>
      <c r="J236" s="106" t="s">
        <v>1105</v>
      </c>
      <c r="K236" s="106" t="s">
        <v>3507</v>
      </c>
      <c r="L236">
        <v>1897</v>
      </c>
      <c r="M236">
        <v>1933</v>
      </c>
      <c r="N236">
        <v>500</v>
      </c>
      <c r="O236" s="106" t="s">
        <v>3481</v>
      </c>
      <c r="P236">
        <v>0.87030542998655103</v>
      </c>
      <c r="Q236">
        <v>0.93162975627961797</v>
      </c>
      <c r="R236">
        <v>0.27680737541466099</v>
      </c>
      <c r="S236">
        <v>4.9675053407252902E-2</v>
      </c>
      <c r="T236">
        <v>-0.39651499568364501</v>
      </c>
      <c r="U236">
        <v>0.39651499568364501</v>
      </c>
      <c r="V236">
        <v>0.39785534794411798</v>
      </c>
      <c r="W236">
        <v>-0.79</v>
      </c>
      <c r="X236">
        <v>2.99</v>
      </c>
      <c r="Y236">
        <v>224611</v>
      </c>
      <c r="Z236">
        <v>11231</v>
      </c>
      <c r="AA236">
        <v>0.56999999999999995</v>
      </c>
      <c r="AB236">
        <v>20</v>
      </c>
      <c r="AC236">
        <v>11</v>
      </c>
      <c r="AD236">
        <v>9</v>
      </c>
      <c r="AE236">
        <v>55</v>
      </c>
      <c r="AF236">
        <v>14</v>
      </c>
      <c r="AG236">
        <v>8</v>
      </c>
      <c r="AH236">
        <v>2</v>
      </c>
      <c r="AI236">
        <v>10</v>
      </c>
    </row>
    <row r="237" spans="1:35" x14ac:dyDescent="0.2">
      <c r="A237" s="102">
        <v>868</v>
      </c>
      <c r="B237">
        <v>1414</v>
      </c>
      <c r="C237" s="106" t="s">
        <v>3819</v>
      </c>
      <c r="D237" s="106" t="s">
        <v>3491</v>
      </c>
      <c r="E237">
        <v>4430</v>
      </c>
      <c r="F237">
        <v>4535</v>
      </c>
      <c r="G237">
        <v>200</v>
      </c>
      <c r="H237" s="106" t="s">
        <v>3484</v>
      </c>
      <c r="I237">
        <v>3774</v>
      </c>
      <c r="J237" s="106" t="s">
        <v>854</v>
      </c>
      <c r="K237" s="106" t="s">
        <v>3483</v>
      </c>
      <c r="L237">
        <v>2992</v>
      </c>
      <c r="M237">
        <v>3090</v>
      </c>
      <c r="N237">
        <v>300</v>
      </c>
      <c r="O237" s="106" t="s">
        <v>3481</v>
      </c>
      <c r="P237">
        <v>0.83665678850140601</v>
      </c>
      <c r="Q237">
        <v>0.82856218589267505</v>
      </c>
      <c r="R237" s="106">
        <v>0.29548967387240199</v>
      </c>
      <c r="S237" s="106">
        <v>0.23378960958445599</v>
      </c>
      <c r="T237">
        <v>-1.9767142535078499</v>
      </c>
      <c r="U237">
        <v>1.9767142535078499</v>
      </c>
      <c r="V237">
        <v>1.83276155062844</v>
      </c>
      <c r="W237">
        <v>-10.24</v>
      </c>
      <c r="X237">
        <v>2.21</v>
      </c>
      <c r="Y237">
        <v>224008</v>
      </c>
      <c r="Z237">
        <v>11790</v>
      </c>
      <c r="AA237">
        <v>0.68</v>
      </c>
      <c r="AB237">
        <v>19</v>
      </c>
      <c r="AC237">
        <v>13</v>
      </c>
      <c r="AD237">
        <v>6</v>
      </c>
      <c r="AE237">
        <v>68.42</v>
      </c>
      <c r="AF237">
        <v>9</v>
      </c>
      <c r="AG237">
        <v>9</v>
      </c>
      <c r="AH237">
        <v>5</v>
      </c>
      <c r="AI237">
        <v>5</v>
      </c>
    </row>
    <row r="238" spans="1:35" x14ac:dyDescent="0.2">
      <c r="A238" s="102">
        <v>360</v>
      </c>
      <c r="B238">
        <v>6967</v>
      </c>
      <c r="C238" s="106" t="s">
        <v>1004</v>
      </c>
      <c r="D238" s="106" t="s">
        <v>3486</v>
      </c>
      <c r="E238">
        <v>1276</v>
      </c>
      <c r="F238">
        <v>1293</v>
      </c>
      <c r="G238">
        <v>800</v>
      </c>
      <c r="H238" s="106" t="s">
        <v>3481</v>
      </c>
      <c r="I238">
        <v>6976</v>
      </c>
      <c r="J238" s="106" t="s">
        <v>1006</v>
      </c>
      <c r="K238" s="106" t="s">
        <v>3486</v>
      </c>
      <c r="L238">
        <v>3320</v>
      </c>
      <c r="M238">
        <v>3355</v>
      </c>
      <c r="N238">
        <v>300</v>
      </c>
      <c r="O238" s="106" t="s">
        <v>3484</v>
      </c>
      <c r="P238">
        <v>0.91327774228781999</v>
      </c>
      <c r="Q238">
        <v>0.89715409467790097</v>
      </c>
      <c r="R238">
        <v>1.04997801184079E-2</v>
      </c>
      <c r="S238">
        <v>0.26400253083802899</v>
      </c>
      <c r="T238">
        <v>0.24513720456049201</v>
      </c>
      <c r="U238">
        <v>0.24513720456049201</v>
      </c>
      <c r="V238">
        <v>1.24805845607489</v>
      </c>
      <c r="W238">
        <v>0.99</v>
      </c>
      <c r="X238">
        <v>2.77</v>
      </c>
      <c r="Y238">
        <v>223515</v>
      </c>
      <c r="Z238">
        <v>11764</v>
      </c>
      <c r="AA238">
        <v>0.56000000000000005</v>
      </c>
      <c r="AB238">
        <v>19</v>
      </c>
      <c r="AC238">
        <v>11</v>
      </c>
      <c r="AD238">
        <v>8</v>
      </c>
      <c r="AE238">
        <v>57.89</v>
      </c>
      <c r="AF238">
        <v>11</v>
      </c>
      <c r="AG238">
        <v>11</v>
      </c>
      <c r="AH238">
        <v>6</v>
      </c>
      <c r="AI238">
        <v>2</v>
      </c>
    </row>
    <row r="239" spans="1:35" x14ac:dyDescent="0.2">
      <c r="A239" s="102">
        <v>779</v>
      </c>
      <c r="B239">
        <v>1802</v>
      </c>
      <c r="C239" s="106" t="s">
        <v>3851</v>
      </c>
      <c r="D239" s="106" t="s">
        <v>3491</v>
      </c>
      <c r="E239">
        <v>1199</v>
      </c>
      <c r="F239">
        <v>1208</v>
      </c>
      <c r="G239">
        <v>700</v>
      </c>
      <c r="H239" s="106" t="s">
        <v>3481</v>
      </c>
      <c r="I239">
        <v>7729</v>
      </c>
      <c r="J239" s="106" t="s">
        <v>725</v>
      </c>
      <c r="K239" s="106" t="s">
        <v>3490</v>
      </c>
      <c r="L239">
        <v>3875</v>
      </c>
      <c r="M239">
        <v>3940</v>
      </c>
      <c r="N239">
        <v>200</v>
      </c>
      <c r="O239" s="106" t="s">
        <v>3484</v>
      </c>
      <c r="P239">
        <v>0.82856223127221895</v>
      </c>
      <c r="Q239">
        <v>0.84019744522448503</v>
      </c>
      <c r="R239" s="106">
        <v>6.8605565483475604E-3</v>
      </c>
      <c r="S239" s="106">
        <v>0.21948661070743</v>
      </c>
      <c r="T239">
        <v>0.215080125573685</v>
      </c>
      <c r="U239">
        <v>0.215080125573685</v>
      </c>
      <c r="V239">
        <v>0.59107567652227899</v>
      </c>
      <c r="W239">
        <v>0.96</v>
      </c>
      <c r="X239">
        <v>7.31</v>
      </c>
      <c r="Y239">
        <v>222760</v>
      </c>
      <c r="Z239">
        <v>12376</v>
      </c>
      <c r="AA239">
        <v>0.59</v>
      </c>
      <c r="AB239">
        <v>18</v>
      </c>
      <c r="AC239">
        <v>11</v>
      </c>
      <c r="AD239">
        <v>7</v>
      </c>
      <c r="AE239">
        <v>61.11</v>
      </c>
      <c r="AF239">
        <v>12</v>
      </c>
      <c r="AG239">
        <v>9</v>
      </c>
      <c r="AH239">
        <v>3</v>
      </c>
      <c r="AI239">
        <v>6</v>
      </c>
    </row>
    <row r="240" spans="1:35" x14ac:dyDescent="0.2">
      <c r="A240" s="102">
        <v>372</v>
      </c>
      <c r="B240">
        <v>7205</v>
      </c>
      <c r="C240" s="106" t="s">
        <v>60</v>
      </c>
      <c r="D240" s="106" t="s">
        <v>3499</v>
      </c>
      <c r="E240">
        <v>1014</v>
      </c>
      <c r="F240">
        <v>1014</v>
      </c>
      <c r="G240">
        <v>1000</v>
      </c>
      <c r="H240" s="106" t="s">
        <v>3484</v>
      </c>
      <c r="I240">
        <v>8020</v>
      </c>
      <c r="J240" s="106" t="s">
        <v>3681</v>
      </c>
      <c r="K240" s="106" t="s">
        <v>3488</v>
      </c>
      <c r="L240">
        <v>1396</v>
      </c>
      <c r="M240">
        <v>1416</v>
      </c>
      <c r="N240">
        <v>700</v>
      </c>
      <c r="O240" s="106" t="s">
        <v>3481</v>
      </c>
      <c r="P240">
        <v>0.85960854385794905</v>
      </c>
      <c r="Q240">
        <v>0.89560542807496302</v>
      </c>
      <c r="R240" s="106">
        <v>1.5062465440017299E-2</v>
      </c>
      <c r="S240">
        <v>0.112698300191362</v>
      </c>
      <c r="T240">
        <v>-2.3274108246337102</v>
      </c>
      <c r="U240">
        <v>2.3274108246337102</v>
      </c>
      <c r="V240">
        <v>1.55761894472806</v>
      </c>
      <c r="W240">
        <v>-7.02</v>
      </c>
      <c r="X240">
        <v>2.2999999999999998</v>
      </c>
      <c r="Y240">
        <v>222279</v>
      </c>
      <c r="Z240">
        <v>13075</v>
      </c>
      <c r="AA240">
        <v>0.61</v>
      </c>
      <c r="AB240">
        <v>17</v>
      </c>
      <c r="AC240">
        <v>11</v>
      </c>
      <c r="AD240">
        <v>6</v>
      </c>
      <c r="AE240">
        <v>64.709999999999994</v>
      </c>
      <c r="AF240">
        <v>13</v>
      </c>
      <c r="AG240">
        <v>6</v>
      </c>
      <c r="AH240">
        <v>3</v>
      </c>
      <c r="AI240">
        <v>8</v>
      </c>
    </row>
    <row r="241" spans="1:35" x14ac:dyDescent="0.2">
      <c r="A241" s="102">
        <v>515</v>
      </c>
      <c r="B241">
        <v>4217</v>
      </c>
      <c r="C241" s="106" t="s">
        <v>1452</v>
      </c>
      <c r="D241" s="106" t="s">
        <v>3506</v>
      </c>
      <c r="E241">
        <v>4595</v>
      </c>
      <c r="F241">
        <v>4600</v>
      </c>
      <c r="G241">
        <v>200</v>
      </c>
      <c r="H241" s="106" t="s">
        <v>3481</v>
      </c>
      <c r="I241">
        <v>6967</v>
      </c>
      <c r="J241" s="106" t="s">
        <v>1004</v>
      </c>
      <c r="K241" s="106" t="s">
        <v>3486</v>
      </c>
      <c r="L241">
        <v>1276</v>
      </c>
      <c r="M241">
        <v>1293</v>
      </c>
      <c r="N241">
        <v>700</v>
      </c>
      <c r="O241" s="106" t="s">
        <v>3484</v>
      </c>
      <c r="P241">
        <v>0.90243058825404998</v>
      </c>
      <c r="Q241">
        <v>0.87873838045816999</v>
      </c>
      <c r="R241">
        <v>5.1694616883906697E-2</v>
      </c>
      <c r="S241">
        <v>0.30311397525209899</v>
      </c>
      <c r="T241">
        <v>0.92152569995306399</v>
      </c>
      <c r="U241">
        <v>0.92152569995306399</v>
      </c>
      <c r="V241">
        <v>0.99064715429761296</v>
      </c>
      <c r="W241">
        <v>4.5199999999999996</v>
      </c>
      <c r="X241">
        <v>1.62</v>
      </c>
      <c r="Y241">
        <v>222227</v>
      </c>
      <c r="Z241">
        <v>12346</v>
      </c>
      <c r="AA241">
        <v>0.64</v>
      </c>
      <c r="AB241">
        <v>18</v>
      </c>
      <c r="AC241">
        <v>10</v>
      </c>
      <c r="AD241">
        <v>8</v>
      </c>
      <c r="AE241">
        <v>55.56</v>
      </c>
      <c r="AF241">
        <v>11</v>
      </c>
      <c r="AG241">
        <v>8</v>
      </c>
      <c r="AH241">
        <v>5</v>
      </c>
      <c r="AI241">
        <v>5</v>
      </c>
    </row>
    <row r="242" spans="1:35" x14ac:dyDescent="0.2">
      <c r="A242" s="102">
        <v>303</v>
      </c>
      <c r="B242">
        <v>7189</v>
      </c>
      <c r="C242" s="106" t="s">
        <v>45</v>
      </c>
      <c r="D242" s="106" t="s">
        <v>3552</v>
      </c>
      <c r="E242">
        <v>729</v>
      </c>
      <c r="F242">
        <v>739</v>
      </c>
      <c r="G242">
        <v>1400</v>
      </c>
      <c r="H242" s="106" t="s">
        <v>3481</v>
      </c>
      <c r="I242">
        <v>8242</v>
      </c>
      <c r="J242" s="106" t="s">
        <v>1101</v>
      </c>
      <c r="K242" s="106" t="s">
        <v>3507</v>
      </c>
      <c r="L242">
        <v>995</v>
      </c>
      <c r="M242">
        <v>1016</v>
      </c>
      <c r="N242">
        <v>1000</v>
      </c>
      <c r="O242" s="106" t="s">
        <v>3484</v>
      </c>
      <c r="P242">
        <v>0.88067765786017205</v>
      </c>
      <c r="Q242">
        <v>0.90484682612765999</v>
      </c>
      <c r="R242" s="15">
        <v>0.384706638631648</v>
      </c>
      <c r="S242" s="15">
        <v>0.22905350241858199</v>
      </c>
      <c r="T242">
        <v>1.85072343166034</v>
      </c>
      <c r="U242">
        <v>1.85072343166034</v>
      </c>
      <c r="V242">
        <v>2.2739285741550002</v>
      </c>
      <c r="W242">
        <v>6.62</v>
      </c>
      <c r="X242">
        <v>1.83</v>
      </c>
      <c r="Y242">
        <v>221187</v>
      </c>
      <c r="Z242">
        <v>12288</v>
      </c>
      <c r="AA242">
        <v>0.56999999999999995</v>
      </c>
      <c r="AB242">
        <v>18</v>
      </c>
      <c r="AC242">
        <v>11</v>
      </c>
      <c r="AD242">
        <v>7</v>
      </c>
      <c r="AE242">
        <v>61.11</v>
      </c>
      <c r="AF242">
        <v>11</v>
      </c>
      <c r="AG242">
        <v>8</v>
      </c>
      <c r="AH242">
        <v>5</v>
      </c>
      <c r="AI242">
        <v>5</v>
      </c>
    </row>
    <row r="243" spans="1:35" x14ac:dyDescent="0.2">
      <c r="A243" s="102">
        <v>117</v>
      </c>
      <c r="B243">
        <v>1802</v>
      </c>
      <c r="C243" s="106" t="s">
        <v>3851</v>
      </c>
      <c r="D243" s="106" t="s">
        <v>3491</v>
      </c>
      <c r="E243">
        <v>1199</v>
      </c>
      <c r="F243">
        <v>1208</v>
      </c>
      <c r="G243">
        <v>800</v>
      </c>
      <c r="H243" s="106" t="s">
        <v>3481</v>
      </c>
      <c r="I243">
        <v>8020</v>
      </c>
      <c r="J243" s="106" t="s">
        <v>3681</v>
      </c>
      <c r="K243" s="106" t="s">
        <v>3488</v>
      </c>
      <c r="L243">
        <v>1396</v>
      </c>
      <c r="M243">
        <v>1416</v>
      </c>
      <c r="N243">
        <v>700</v>
      </c>
      <c r="O243" s="106" t="s">
        <v>3484</v>
      </c>
      <c r="P243">
        <v>0.83656352047730997</v>
      </c>
      <c r="Q243">
        <v>0.93346481020708505</v>
      </c>
      <c r="R243" s="15">
        <v>0.51208405392076095</v>
      </c>
      <c r="S243" s="15">
        <v>1.6953704610454302E-2</v>
      </c>
      <c r="T243">
        <v>0.59341339167280505</v>
      </c>
      <c r="U243">
        <v>0.59341339167280505</v>
      </c>
      <c r="V243">
        <v>0.98980905049315504</v>
      </c>
      <c r="W243">
        <v>1.23</v>
      </c>
      <c r="X243">
        <v>2.5</v>
      </c>
      <c r="Y243">
        <v>220693</v>
      </c>
      <c r="Z243">
        <v>15764</v>
      </c>
      <c r="AA243">
        <v>0.77</v>
      </c>
      <c r="AB243">
        <v>14</v>
      </c>
      <c r="AC243">
        <v>9</v>
      </c>
      <c r="AD243">
        <v>5</v>
      </c>
      <c r="AE243">
        <v>64.290000000000006</v>
      </c>
      <c r="AF243">
        <v>14</v>
      </c>
      <c r="AG243">
        <v>5</v>
      </c>
      <c r="AH243">
        <v>2</v>
      </c>
      <c r="AI243">
        <v>7</v>
      </c>
    </row>
    <row r="244" spans="1:35" x14ac:dyDescent="0.2">
      <c r="A244" s="102">
        <v>269</v>
      </c>
      <c r="B244">
        <v>6995</v>
      </c>
      <c r="C244" s="106" t="s">
        <v>51</v>
      </c>
      <c r="D244" s="106" t="s">
        <v>3499</v>
      </c>
      <c r="E244">
        <v>1864</v>
      </c>
      <c r="F244">
        <v>1888</v>
      </c>
      <c r="G244">
        <v>400</v>
      </c>
      <c r="H244" s="106" t="s">
        <v>3484</v>
      </c>
      <c r="I244">
        <v>7267</v>
      </c>
      <c r="J244" s="106" t="s">
        <v>61</v>
      </c>
      <c r="K244" s="106" t="s">
        <v>3499</v>
      </c>
      <c r="L244">
        <v>2770</v>
      </c>
      <c r="M244">
        <v>2809</v>
      </c>
      <c r="N244">
        <v>300</v>
      </c>
      <c r="O244" s="106" t="s">
        <v>3481</v>
      </c>
      <c r="P244">
        <v>0.87237419223746804</v>
      </c>
      <c r="Q244">
        <v>0.90860787835185897</v>
      </c>
      <c r="R244" s="106">
        <v>0.15505845696960299</v>
      </c>
      <c r="S244" s="106">
        <v>0.153651503864045</v>
      </c>
      <c r="T244">
        <v>-0.61171585229005099</v>
      </c>
      <c r="U244">
        <v>0.61171585229005099</v>
      </c>
      <c r="V244">
        <v>1.1011667187566401</v>
      </c>
      <c r="W244">
        <v>-1.55</v>
      </c>
      <c r="X244">
        <v>10.38</v>
      </c>
      <c r="Y244">
        <v>219444</v>
      </c>
      <c r="Z244">
        <v>18287</v>
      </c>
      <c r="AA244">
        <v>0.86</v>
      </c>
      <c r="AB244">
        <v>12</v>
      </c>
      <c r="AC244">
        <v>8</v>
      </c>
      <c r="AD244">
        <v>4</v>
      </c>
      <c r="AE244">
        <v>66.67</v>
      </c>
      <c r="AF244">
        <v>15</v>
      </c>
      <c r="AG244">
        <v>4</v>
      </c>
      <c r="AH244">
        <v>0</v>
      </c>
      <c r="AI244">
        <v>8</v>
      </c>
    </row>
    <row r="245" spans="1:35" x14ac:dyDescent="0.2">
      <c r="A245" s="102">
        <v>4</v>
      </c>
      <c r="B245">
        <v>2413</v>
      </c>
      <c r="C245" s="106" t="s">
        <v>3501</v>
      </c>
      <c r="D245" s="106" t="s">
        <v>3496</v>
      </c>
      <c r="E245">
        <v>3150</v>
      </c>
      <c r="F245">
        <v>3200</v>
      </c>
      <c r="G245">
        <v>200</v>
      </c>
      <c r="H245" s="106" t="s">
        <v>3481</v>
      </c>
      <c r="I245">
        <v>4686</v>
      </c>
      <c r="J245" s="106" t="s">
        <v>3502</v>
      </c>
      <c r="K245" s="106" t="s">
        <v>3483</v>
      </c>
      <c r="L245">
        <v>5870</v>
      </c>
      <c r="M245">
        <v>5890</v>
      </c>
      <c r="N245">
        <v>100</v>
      </c>
      <c r="O245" s="106" t="s">
        <v>3484</v>
      </c>
      <c r="P245">
        <v>0.90592532032092599</v>
      </c>
      <c r="Q245">
        <v>0.97238698586921901</v>
      </c>
      <c r="R245" s="106">
        <v>6.1325441791395499E-2</v>
      </c>
      <c r="S245">
        <v>1.9561988914117898E-2</v>
      </c>
      <c r="T245">
        <v>5.5171619999879802E-2</v>
      </c>
      <c r="U245">
        <v>5.5171619999879802E-2</v>
      </c>
      <c r="V245">
        <v>1.40339583505068E-2</v>
      </c>
      <c r="W245">
        <v>0.38</v>
      </c>
      <c r="X245">
        <v>8.66</v>
      </c>
      <c r="Y245">
        <v>217837</v>
      </c>
      <c r="Z245">
        <v>12814</v>
      </c>
      <c r="AA245">
        <v>0.7</v>
      </c>
      <c r="AB245">
        <v>17</v>
      </c>
      <c r="AC245">
        <v>10</v>
      </c>
      <c r="AD245">
        <v>7</v>
      </c>
      <c r="AE245">
        <v>58.82</v>
      </c>
      <c r="AF245">
        <v>10</v>
      </c>
      <c r="AG245">
        <v>9</v>
      </c>
      <c r="AH245">
        <v>5</v>
      </c>
      <c r="AI245">
        <v>3</v>
      </c>
    </row>
    <row r="246" spans="1:35" x14ac:dyDescent="0.2">
      <c r="A246" s="102">
        <v>747</v>
      </c>
      <c r="B246">
        <v>7105</v>
      </c>
      <c r="C246" s="106" t="s">
        <v>1009</v>
      </c>
      <c r="D246" s="106" t="s">
        <v>3499</v>
      </c>
      <c r="E246">
        <v>1677</v>
      </c>
      <c r="F246">
        <v>1651</v>
      </c>
      <c r="G246">
        <v>600</v>
      </c>
      <c r="H246" s="106" t="s">
        <v>3481</v>
      </c>
      <c r="I246">
        <v>7752</v>
      </c>
      <c r="J246" s="106" t="s">
        <v>1045</v>
      </c>
      <c r="K246" s="106" t="s">
        <v>3486</v>
      </c>
      <c r="L246">
        <v>1235</v>
      </c>
      <c r="M246">
        <v>1238</v>
      </c>
      <c r="N246">
        <v>800</v>
      </c>
      <c r="O246" s="106" t="s">
        <v>3484</v>
      </c>
      <c r="P246">
        <v>0.95760057319637304</v>
      </c>
      <c r="Q246">
        <v>0.84463176755567104</v>
      </c>
      <c r="R246">
        <v>0.18787053787570801</v>
      </c>
      <c r="S246">
        <v>1.6313799045928602E-2</v>
      </c>
      <c r="T246">
        <v>1.69272614686738</v>
      </c>
      <c r="U246">
        <v>1.69272614686738</v>
      </c>
      <c r="V246">
        <v>1.91781184136976</v>
      </c>
      <c r="W246">
        <v>15.06</v>
      </c>
      <c r="X246">
        <v>0.02</v>
      </c>
      <c r="Y246">
        <v>217777</v>
      </c>
      <c r="Z246">
        <v>10889</v>
      </c>
      <c r="AA246">
        <v>0.5</v>
      </c>
      <c r="AB246">
        <v>20</v>
      </c>
      <c r="AC246">
        <v>13</v>
      </c>
      <c r="AD246">
        <v>7</v>
      </c>
      <c r="AE246">
        <v>65</v>
      </c>
      <c r="AF246">
        <v>10</v>
      </c>
      <c r="AG246">
        <v>10</v>
      </c>
      <c r="AH246">
        <v>4</v>
      </c>
      <c r="AI246">
        <v>6</v>
      </c>
    </row>
    <row r="247" spans="1:35" x14ac:dyDescent="0.2">
      <c r="A247" s="102">
        <v>139</v>
      </c>
      <c r="B247">
        <v>3038</v>
      </c>
      <c r="C247" s="106" t="s">
        <v>1402</v>
      </c>
      <c r="D247" s="106" t="s">
        <v>3488</v>
      </c>
      <c r="E247">
        <v>4250</v>
      </c>
      <c r="F247">
        <v>4265</v>
      </c>
      <c r="G247">
        <v>200</v>
      </c>
      <c r="H247" s="106" t="s">
        <v>3481</v>
      </c>
      <c r="I247">
        <v>6758</v>
      </c>
      <c r="J247" s="106" t="s">
        <v>3498</v>
      </c>
      <c r="K247" s="106" t="s">
        <v>3486</v>
      </c>
      <c r="L247">
        <v>7650</v>
      </c>
      <c r="M247">
        <v>7700</v>
      </c>
      <c r="N247">
        <v>100</v>
      </c>
      <c r="O247" s="106" t="s">
        <v>3484</v>
      </c>
      <c r="P247">
        <v>0.93749362172841599</v>
      </c>
      <c r="Q247">
        <v>0.93032165295108404</v>
      </c>
      <c r="R247">
        <v>7.2134926658125598E-2</v>
      </c>
      <c r="S247">
        <v>0.113121751724235</v>
      </c>
      <c r="T247">
        <v>2.08155244235419</v>
      </c>
      <c r="U247">
        <v>2.08155244235419</v>
      </c>
      <c r="V247">
        <v>1.97799114837486</v>
      </c>
      <c r="W247">
        <v>10.58</v>
      </c>
      <c r="X247">
        <v>10.78</v>
      </c>
      <c r="Y247">
        <v>216497</v>
      </c>
      <c r="Z247">
        <v>9413</v>
      </c>
      <c r="AA247">
        <v>0.9</v>
      </c>
      <c r="AB247">
        <v>23</v>
      </c>
      <c r="AC247">
        <v>15</v>
      </c>
      <c r="AD247">
        <v>8</v>
      </c>
      <c r="AE247">
        <v>65.22</v>
      </c>
      <c r="AF247">
        <v>9</v>
      </c>
      <c r="AG247">
        <v>11</v>
      </c>
      <c r="AH247">
        <v>7</v>
      </c>
      <c r="AI247">
        <v>5</v>
      </c>
    </row>
    <row r="248" spans="1:35" x14ac:dyDescent="0.2">
      <c r="A248" s="102">
        <v>220</v>
      </c>
      <c r="B248">
        <v>2371</v>
      </c>
      <c r="C248" s="106" t="s">
        <v>777</v>
      </c>
      <c r="D248" s="106" t="s">
        <v>3496</v>
      </c>
      <c r="E248">
        <v>2823</v>
      </c>
      <c r="F248">
        <v>2929</v>
      </c>
      <c r="G248">
        <v>300</v>
      </c>
      <c r="H248" s="106" t="s">
        <v>3481</v>
      </c>
      <c r="I248">
        <v>2413</v>
      </c>
      <c r="J248" s="106" t="s">
        <v>3501</v>
      </c>
      <c r="K248" s="106" t="s">
        <v>3496</v>
      </c>
      <c r="L248">
        <v>3150</v>
      </c>
      <c r="M248">
        <v>3200</v>
      </c>
      <c r="N248">
        <v>300</v>
      </c>
      <c r="O248" s="106" t="s">
        <v>3484</v>
      </c>
      <c r="P248">
        <v>0.90801584688271098</v>
      </c>
      <c r="Q248">
        <v>0.91800140668715602</v>
      </c>
      <c r="R248">
        <v>0.122118514366353</v>
      </c>
      <c r="S248">
        <v>8.51764214890251E-2</v>
      </c>
      <c r="T248">
        <v>0.56059521366346998</v>
      </c>
      <c r="U248">
        <v>0.56059521366346998</v>
      </c>
      <c r="V248">
        <v>0.43549419720996901</v>
      </c>
      <c r="W248">
        <v>1.77</v>
      </c>
      <c r="X248">
        <v>8.4700000000000006</v>
      </c>
      <c r="Y248">
        <v>216071</v>
      </c>
      <c r="Z248">
        <v>10289</v>
      </c>
      <c r="AA248">
        <v>0.51</v>
      </c>
      <c r="AB248">
        <v>21</v>
      </c>
      <c r="AC248">
        <v>13</v>
      </c>
      <c r="AD248">
        <v>8</v>
      </c>
      <c r="AE248">
        <v>61.9</v>
      </c>
      <c r="AF248">
        <v>11</v>
      </c>
      <c r="AG248">
        <v>10</v>
      </c>
      <c r="AH248">
        <v>6</v>
      </c>
      <c r="AI248">
        <v>5</v>
      </c>
    </row>
    <row r="249" spans="1:35" x14ac:dyDescent="0.2">
      <c r="A249" s="102">
        <v>95</v>
      </c>
      <c r="B249">
        <v>2001</v>
      </c>
      <c r="C249" s="106" t="s">
        <v>3303</v>
      </c>
      <c r="D249" s="106" t="s">
        <v>3509</v>
      </c>
      <c r="E249">
        <v>1630</v>
      </c>
      <c r="F249">
        <v>1658</v>
      </c>
      <c r="G249">
        <v>500</v>
      </c>
      <c r="H249" s="106" t="s">
        <v>3481</v>
      </c>
      <c r="I249">
        <v>2607</v>
      </c>
      <c r="J249" s="106" t="s">
        <v>3510</v>
      </c>
      <c r="K249" s="106" t="s">
        <v>3509</v>
      </c>
      <c r="L249">
        <v>2800</v>
      </c>
      <c r="M249">
        <v>2847</v>
      </c>
      <c r="N249">
        <v>300</v>
      </c>
      <c r="O249" s="106" t="s">
        <v>3484</v>
      </c>
      <c r="P249">
        <v>0.91966312544015905</v>
      </c>
      <c r="Q249">
        <v>0.93765728090263001</v>
      </c>
      <c r="R249" s="106">
        <v>4.5695176188048402E-3</v>
      </c>
      <c r="S249" s="106">
        <v>1.8033806688735601E-3</v>
      </c>
      <c r="T249">
        <v>1.37064309843665</v>
      </c>
      <c r="U249">
        <v>1.37064309843665</v>
      </c>
      <c r="V249">
        <v>1.30080465049264</v>
      </c>
      <c r="W249">
        <v>3.93</v>
      </c>
      <c r="X249">
        <v>2.94</v>
      </c>
      <c r="Y249">
        <v>215887</v>
      </c>
      <c r="Z249">
        <v>13493</v>
      </c>
      <c r="AA249">
        <v>0.74</v>
      </c>
      <c r="AB249">
        <v>16</v>
      </c>
      <c r="AC249">
        <v>8</v>
      </c>
      <c r="AD249">
        <v>8</v>
      </c>
      <c r="AE249">
        <v>50</v>
      </c>
      <c r="AF249">
        <v>14</v>
      </c>
      <c r="AG249">
        <v>5</v>
      </c>
      <c r="AH249">
        <v>3</v>
      </c>
      <c r="AI249">
        <v>8</v>
      </c>
    </row>
    <row r="250" spans="1:35" x14ac:dyDescent="0.2">
      <c r="A250" s="102">
        <v>718</v>
      </c>
      <c r="B250">
        <v>4849</v>
      </c>
      <c r="C250" s="106" t="s">
        <v>727</v>
      </c>
      <c r="D250" s="106" t="s">
        <v>3496</v>
      </c>
      <c r="E250">
        <v>4480</v>
      </c>
      <c r="F250">
        <v>4555</v>
      </c>
      <c r="G250">
        <v>200</v>
      </c>
      <c r="H250" s="106" t="s">
        <v>3481</v>
      </c>
      <c r="I250">
        <v>5105</v>
      </c>
      <c r="J250" s="106" t="s">
        <v>3882</v>
      </c>
      <c r="K250" s="106" t="s">
        <v>3693</v>
      </c>
      <c r="L250">
        <v>1380</v>
      </c>
      <c r="M250">
        <v>1383</v>
      </c>
      <c r="N250">
        <v>700</v>
      </c>
      <c r="O250" s="106" t="s">
        <v>3484</v>
      </c>
      <c r="P250">
        <v>0.86108648351436701</v>
      </c>
      <c r="Q250">
        <v>0.84955218936968102</v>
      </c>
      <c r="R250" s="15">
        <v>9.5728578790711102E-2</v>
      </c>
      <c r="S250">
        <v>1.7061587910181801E-2</v>
      </c>
      <c r="T250">
        <v>1.08524961726571</v>
      </c>
      <c r="U250">
        <v>1.08524961726571</v>
      </c>
      <c r="V250">
        <v>8.8338640267951699E-2</v>
      </c>
      <c r="W250">
        <v>3.65</v>
      </c>
      <c r="X250">
        <v>6.27</v>
      </c>
      <c r="Y250">
        <v>214632</v>
      </c>
      <c r="Z250">
        <v>10221</v>
      </c>
      <c r="AA250">
        <v>0.65</v>
      </c>
      <c r="AB250">
        <v>21</v>
      </c>
      <c r="AC250">
        <v>13</v>
      </c>
      <c r="AD250">
        <v>8</v>
      </c>
      <c r="AE250">
        <v>61.9</v>
      </c>
      <c r="AF250">
        <v>9</v>
      </c>
      <c r="AG250">
        <v>12</v>
      </c>
      <c r="AH250">
        <v>7</v>
      </c>
      <c r="AI250">
        <v>2</v>
      </c>
    </row>
    <row r="251" spans="1:35" x14ac:dyDescent="0.2">
      <c r="A251" s="102">
        <v>266</v>
      </c>
      <c r="B251">
        <v>7752</v>
      </c>
      <c r="C251" s="106" t="s">
        <v>1045</v>
      </c>
      <c r="D251" s="106" t="s">
        <v>3486</v>
      </c>
      <c r="E251">
        <v>1235</v>
      </c>
      <c r="F251">
        <v>1238</v>
      </c>
      <c r="G251">
        <v>700</v>
      </c>
      <c r="H251" s="106" t="s">
        <v>3481</v>
      </c>
      <c r="I251">
        <v>8586</v>
      </c>
      <c r="J251" s="106" t="s">
        <v>3679</v>
      </c>
      <c r="K251" s="106" t="s">
        <v>3487</v>
      </c>
      <c r="L251">
        <v>2935</v>
      </c>
      <c r="M251">
        <v>2970</v>
      </c>
      <c r="N251">
        <v>300</v>
      </c>
      <c r="O251" s="106" t="s">
        <v>3484</v>
      </c>
      <c r="P251">
        <v>0.946939391176711</v>
      </c>
      <c r="Q251">
        <v>0.90898971761267899</v>
      </c>
      <c r="R251">
        <v>0.108812638182458</v>
      </c>
      <c r="S251">
        <v>0.11774547501742499</v>
      </c>
      <c r="T251">
        <v>0.147238934508896</v>
      </c>
      <c r="U251">
        <v>0.147238934508896</v>
      </c>
      <c r="V251">
        <v>0.77185347937484505</v>
      </c>
      <c r="W251">
        <v>0.37</v>
      </c>
      <c r="X251">
        <v>2.74</v>
      </c>
      <c r="Y251">
        <v>214206</v>
      </c>
      <c r="Z251">
        <v>10200</v>
      </c>
      <c r="AA251">
        <v>0.5</v>
      </c>
      <c r="AB251">
        <v>21</v>
      </c>
      <c r="AC251">
        <v>11</v>
      </c>
      <c r="AD251">
        <v>10</v>
      </c>
      <c r="AE251">
        <v>52.38</v>
      </c>
      <c r="AF251">
        <v>11</v>
      </c>
      <c r="AG251">
        <v>10</v>
      </c>
      <c r="AH251">
        <v>4</v>
      </c>
      <c r="AI251">
        <v>7</v>
      </c>
    </row>
    <row r="252" spans="1:35" x14ac:dyDescent="0.2">
      <c r="A252" s="102">
        <v>389</v>
      </c>
      <c r="B252">
        <v>6028</v>
      </c>
      <c r="C252" s="106" t="s">
        <v>733</v>
      </c>
      <c r="D252" s="106" t="s">
        <v>3496</v>
      </c>
      <c r="E252">
        <v>7420</v>
      </c>
      <c r="F252">
        <v>7630</v>
      </c>
      <c r="G252">
        <v>100</v>
      </c>
      <c r="H252" s="106" t="s">
        <v>3484</v>
      </c>
      <c r="I252">
        <v>8804</v>
      </c>
      <c r="J252" s="106" t="s">
        <v>1155</v>
      </c>
      <c r="K252" s="106" t="s">
        <v>3503</v>
      </c>
      <c r="L252">
        <v>1755</v>
      </c>
      <c r="M252">
        <v>1766</v>
      </c>
      <c r="N252">
        <v>400</v>
      </c>
      <c r="O252" s="106" t="s">
        <v>3481</v>
      </c>
      <c r="P252">
        <v>0.80672748509898196</v>
      </c>
      <c r="Q252">
        <v>0.89381671175009203</v>
      </c>
      <c r="R252" s="106">
        <v>0.43040003047418701</v>
      </c>
      <c r="S252">
        <v>0.17195787202026599</v>
      </c>
      <c r="T252">
        <v>-0.83993510089756396</v>
      </c>
      <c r="U252">
        <v>0.83993510089756396</v>
      </c>
      <c r="V252">
        <v>1.5127382607136299</v>
      </c>
      <c r="W252">
        <v>-2.63</v>
      </c>
      <c r="X252">
        <v>7.42</v>
      </c>
      <c r="Y252">
        <v>213881</v>
      </c>
      <c r="Z252">
        <v>11257</v>
      </c>
      <c r="AA252">
        <v>0.66</v>
      </c>
      <c r="AB252">
        <v>19</v>
      </c>
      <c r="AC252">
        <v>10</v>
      </c>
      <c r="AD252">
        <v>9</v>
      </c>
      <c r="AE252">
        <v>52.63</v>
      </c>
      <c r="AF252">
        <v>13</v>
      </c>
      <c r="AG252">
        <v>9</v>
      </c>
      <c r="AH252">
        <v>4</v>
      </c>
      <c r="AI252">
        <v>6</v>
      </c>
    </row>
    <row r="253" spans="1:35" x14ac:dyDescent="0.2">
      <c r="A253" s="102">
        <v>538</v>
      </c>
      <c r="B253">
        <v>1803</v>
      </c>
      <c r="C253" s="106" t="s">
        <v>3492</v>
      </c>
      <c r="D253" s="106" t="s">
        <v>3491</v>
      </c>
      <c r="E253">
        <v>1104</v>
      </c>
      <c r="F253">
        <v>1118</v>
      </c>
      <c r="G253">
        <v>900</v>
      </c>
      <c r="H253" s="106" t="s">
        <v>3484</v>
      </c>
      <c r="I253">
        <v>6967</v>
      </c>
      <c r="J253" s="106" t="s">
        <v>1004</v>
      </c>
      <c r="K253" s="106" t="s">
        <v>3486</v>
      </c>
      <c r="L253">
        <v>1276</v>
      </c>
      <c r="M253">
        <v>1293</v>
      </c>
      <c r="N253">
        <v>800</v>
      </c>
      <c r="O253" s="106" t="s">
        <v>3481</v>
      </c>
      <c r="P253">
        <v>0.88398336920319498</v>
      </c>
      <c r="Q253">
        <v>0.87515364565883202</v>
      </c>
      <c r="R253" s="106">
        <v>1.7173550247258699E-2</v>
      </c>
      <c r="S253">
        <v>0.18848448779133001</v>
      </c>
      <c r="T253">
        <v>-0.93430411958868398</v>
      </c>
      <c r="U253">
        <v>0.93430411958868398</v>
      </c>
      <c r="V253">
        <v>0.90534106870993403</v>
      </c>
      <c r="W253">
        <v>-6.33</v>
      </c>
      <c r="X253">
        <v>2.73</v>
      </c>
      <c r="Y253">
        <v>213766</v>
      </c>
      <c r="Z253">
        <v>9717</v>
      </c>
      <c r="AA253">
        <v>0.46</v>
      </c>
      <c r="AB253">
        <v>22</v>
      </c>
      <c r="AC253">
        <v>13</v>
      </c>
      <c r="AD253">
        <v>9</v>
      </c>
      <c r="AE253">
        <v>59.09</v>
      </c>
      <c r="AF253">
        <v>12</v>
      </c>
      <c r="AG253">
        <v>10</v>
      </c>
      <c r="AH253">
        <v>7</v>
      </c>
      <c r="AI253">
        <v>5</v>
      </c>
    </row>
    <row r="254" spans="1:35" x14ac:dyDescent="0.2">
      <c r="A254" s="102">
        <v>1000</v>
      </c>
      <c r="B254">
        <v>6135</v>
      </c>
      <c r="C254" s="106" t="s">
        <v>3883</v>
      </c>
      <c r="D254" s="106" t="s">
        <v>3494</v>
      </c>
      <c r="E254">
        <v>4220</v>
      </c>
      <c r="F254">
        <v>4160</v>
      </c>
      <c r="G254">
        <v>200</v>
      </c>
      <c r="H254" s="106" t="s">
        <v>3484</v>
      </c>
      <c r="I254">
        <v>6141</v>
      </c>
      <c r="J254" s="106" t="s">
        <v>3884</v>
      </c>
      <c r="K254" s="106" t="s">
        <v>3494</v>
      </c>
      <c r="L254">
        <v>1582</v>
      </c>
      <c r="M254">
        <v>1574</v>
      </c>
      <c r="N254">
        <v>500</v>
      </c>
      <c r="O254" s="106" t="s">
        <v>3481</v>
      </c>
      <c r="P254">
        <v>0.84624109228352695</v>
      </c>
      <c r="Q254">
        <v>0.80477575622937103</v>
      </c>
      <c r="R254">
        <v>0.334311990530125</v>
      </c>
      <c r="S254">
        <v>0.279007090324145</v>
      </c>
      <c r="T254">
        <v>-2.5712375888063699</v>
      </c>
      <c r="U254">
        <v>2.5712375888063699</v>
      </c>
      <c r="V254">
        <v>2.5198674609684599</v>
      </c>
      <c r="W254">
        <v>-12.56</v>
      </c>
      <c r="X254">
        <v>5.41</v>
      </c>
      <c r="Y254">
        <v>213322</v>
      </c>
      <c r="Z254">
        <v>12548</v>
      </c>
      <c r="AA254">
        <v>0.67</v>
      </c>
      <c r="AB254">
        <v>17</v>
      </c>
      <c r="AC254">
        <v>11</v>
      </c>
      <c r="AD254">
        <v>6</v>
      </c>
      <c r="AE254">
        <v>64.709999999999994</v>
      </c>
      <c r="AF254">
        <v>14</v>
      </c>
      <c r="AG254">
        <v>5</v>
      </c>
      <c r="AH254">
        <v>2</v>
      </c>
      <c r="AI254">
        <v>10</v>
      </c>
    </row>
    <row r="255" spans="1:35" x14ac:dyDescent="0.2">
      <c r="A255" s="102">
        <v>113</v>
      </c>
      <c r="B255">
        <v>7729</v>
      </c>
      <c r="C255" s="106" t="s">
        <v>725</v>
      </c>
      <c r="D255" s="106" t="s">
        <v>3490</v>
      </c>
      <c r="E255">
        <v>3875</v>
      </c>
      <c r="F255">
        <v>3940</v>
      </c>
      <c r="G255">
        <v>200</v>
      </c>
      <c r="H255" s="106" t="s">
        <v>3484</v>
      </c>
      <c r="I255">
        <v>9934</v>
      </c>
      <c r="J255" s="106" t="s">
        <v>3837</v>
      </c>
      <c r="K255" s="106" t="s">
        <v>3488</v>
      </c>
      <c r="L255">
        <v>2657</v>
      </c>
      <c r="M255">
        <v>2702</v>
      </c>
      <c r="N255">
        <v>300</v>
      </c>
      <c r="O255" s="106" t="s">
        <v>3481</v>
      </c>
      <c r="P255">
        <v>0.83367409031337902</v>
      </c>
      <c r="Q255">
        <v>0.93416267600505698</v>
      </c>
      <c r="R255">
        <v>0.567496493857511</v>
      </c>
      <c r="S255">
        <v>5.13038552563699E-2</v>
      </c>
      <c r="T255">
        <v>-0.283138997026817</v>
      </c>
      <c r="U255">
        <v>0.283138997026817</v>
      </c>
      <c r="V255">
        <v>0.67270418162910395</v>
      </c>
      <c r="W255">
        <v>-1.21</v>
      </c>
      <c r="X255">
        <v>2.87</v>
      </c>
      <c r="Y255">
        <v>210892</v>
      </c>
      <c r="Z255">
        <v>11100</v>
      </c>
      <c r="AA255">
        <v>0.72</v>
      </c>
      <c r="AB255">
        <v>19</v>
      </c>
      <c r="AC255">
        <v>12</v>
      </c>
      <c r="AD255">
        <v>7</v>
      </c>
      <c r="AE255">
        <v>63.16</v>
      </c>
      <c r="AF255">
        <v>11</v>
      </c>
      <c r="AG255">
        <v>9</v>
      </c>
      <c r="AH255">
        <v>4</v>
      </c>
      <c r="AI255">
        <v>6</v>
      </c>
    </row>
    <row r="256" spans="1:35" x14ac:dyDescent="0.2">
      <c r="A256" s="102">
        <v>629</v>
      </c>
      <c r="B256">
        <v>5703</v>
      </c>
      <c r="C256" s="106" t="s">
        <v>222</v>
      </c>
      <c r="D256" s="106" t="s">
        <v>3497</v>
      </c>
      <c r="E256">
        <v>208</v>
      </c>
      <c r="F256">
        <v>212</v>
      </c>
      <c r="G256">
        <v>5100</v>
      </c>
      <c r="H256" s="106" t="s">
        <v>3484</v>
      </c>
      <c r="I256">
        <v>8012</v>
      </c>
      <c r="J256" s="106" t="s">
        <v>3866</v>
      </c>
      <c r="K256" s="106" t="s">
        <v>3488</v>
      </c>
      <c r="L256">
        <v>1511</v>
      </c>
      <c r="M256">
        <v>1535</v>
      </c>
      <c r="N256">
        <v>700</v>
      </c>
      <c r="O256" s="106" t="s">
        <v>3481</v>
      </c>
      <c r="P256">
        <v>0.86269077655761095</v>
      </c>
      <c r="Q256">
        <v>0.86225474026187299</v>
      </c>
      <c r="R256" s="106">
        <v>0.24103646182851901</v>
      </c>
      <c r="S256">
        <v>5.3367589293185497E-2</v>
      </c>
      <c r="T256">
        <v>-3.0320770260357701E-2</v>
      </c>
      <c r="U256">
        <v>3.0320770260357701E-2</v>
      </c>
      <c r="V256">
        <v>0.18663241282721199</v>
      </c>
      <c r="W256">
        <v>-0.11</v>
      </c>
      <c r="X256">
        <v>0.62</v>
      </c>
      <c r="Y256">
        <v>210473</v>
      </c>
      <c r="Z256">
        <v>11693</v>
      </c>
      <c r="AA256">
        <v>0.56999999999999995</v>
      </c>
      <c r="AB256">
        <v>18</v>
      </c>
      <c r="AC256">
        <v>12</v>
      </c>
      <c r="AD256">
        <v>6</v>
      </c>
      <c r="AE256">
        <v>66.67</v>
      </c>
      <c r="AF256">
        <v>15</v>
      </c>
      <c r="AG256">
        <v>4</v>
      </c>
      <c r="AH256">
        <v>2</v>
      </c>
      <c r="AI256">
        <v>12</v>
      </c>
    </row>
    <row r="257" spans="1:35" x14ac:dyDescent="0.2">
      <c r="A257" s="102">
        <v>8</v>
      </c>
      <c r="B257">
        <v>3110</v>
      </c>
      <c r="C257" s="106" t="s">
        <v>721</v>
      </c>
      <c r="D257" s="106" t="s">
        <v>3480</v>
      </c>
      <c r="E257">
        <v>4650</v>
      </c>
      <c r="F257">
        <v>4750</v>
      </c>
      <c r="G257">
        <v>200</v>
      </c>
      <c r="H257" s="106" t="s">
        <v>3481</v>
      </c>
      <c r="I257">
        <v>6755</v>
      </c>
      <c r="J257" s="106" t="s">
        <v>709</v>
      </c>
      <c r="K257" s="106" t="s">
        <v>3486</v>
      </c>
      <c r="L257">
        <v>2401</v>
      </c>
      <c r="M257">
        <v>2515</v>
      </c>
      <c r="N257">
        <v>400</v>
      </c>
      <c r="O257" s="106" t="s">
        <v>3484</v>
      </c>
      <c r="P257">
        <v>0.93288958465320404</v>
      </c>
      <c r="Q257">
        <v>0.96852511636953098</v>
      </c>
      <c r="R257" s="106">
        <v>0.393901238798744</v>
      </c>
      <c r="S257">
        <v>0.27258517925923498</v>
      </c>
      <c r="T257">
        <v>0.48790528794038202</v>
      </c>
      <c r="U257">
        <v>0.48790528794038202</v>
      </c>
      <c r="V257">
        <v>0.43967428473203402</v>
      </c>
      <c r="W257">
        <v>2.41</v>
      </c>
      <c r="X257">
        <v>5.89</v>
      </c>
      <c r="Y257">
        <v>210167</v>
      </c>
      <c r="Z257">
        <v>11061</v>
      </c>
      <c r="AA257">
        <v>0.56999999999999995</v>
      </c>
      <c r="AB257">
        <v>19</v>
      </c>
      <c r="AC257">
        <v>11</v>
      </c>
      <c r="AD257">
        <v>8</v>
      </c>
      <c r="AE257">
        <v>57.89</v>
      </c>
      <c r="AF257">
        <v>9</v>
      </c>
      <c r="AG257">
        <v>10</v>
      </c>
      <c r="AH257">
        <v>6</v>
      </c>
      <c r="AI257">
        <v>3</v>
      </c>
    </row>
    <row r="258" spans="1:35" x14ac:dyDescent="0.2">
      <c r="A258" s="102">
        <v>478</v>
      </c>
      <c r="B258">
        <v>6995</v>
      </c>
      <c r="C258" s="106" t="s">
        <v>51</v>
      </c>
      <c r="D258" s="106" t="s">
        <v>3499</v>
      </c>
      <c r="E258">
        <v>1864</v>
      </c>
      <c r="F258">
        <v>1888</v>
      </c>
      <c r="G258">
        <v>500</v>
      </c>
      <c r="H258" s="106" t="s">
        <v>3481</v>
      </c>
      <c r="I258">
        <v>9107</v>
      </c>
      <c r="J258" s="106" t="s">
        <v>3885</v>
      </c>
      <c r="K258" s="106" t="s">
        <v>3886</v>
      </c>
      <c r="L258">
        <v>1420</v>
      </c>
      <c r="M258">
        <v>1425</v>
      </c>
      <c r="N258">
        <v>700</v>
      </c>
      <c r="O258" s="106" t="s">
        <v>3484</v>
      </c>
      <c r="P258">
        <v>0.88003701881642604</v>
      </c>
      <c r="Q258">
        <v>0.88231821312423597</v>
      </c>
      <c r="R258">
        <v>0.57987484932536104</v>
      </c>
      <c r="S258">
        <v>0.100714742945458</v>
      </c>
      <c r="T258">
        <v>2.1387247465783701</v>
      </c>
      <c r="U258">
        <v>2.1387247465783701</v>
      </c>
      <c r="V258">
        <v>1.80192071748836</v>
      </c>
      <c r="W258">
        <v>8.6300000000000008</v>
      </c>
      <c r="X258">
        <v>5.67</v>
      </c>
      <c r="Y258">
        <v>209167</v>
      </c>
      <c r="Z258">
        <v>9094</v>
      </c>
      <c r="AA258">
        <v>0.44</v>
      </c>
      <c r="AB258">
        <v>23</v>
      </c>
      <c r="AC258">
        <v>13</v>
      </c>
      <c r="AD258">
        <v>10</v>
      </c>
      <c r="AE258">
        <v>56.52</v>
      </c>
      <c r="AF258">
        <v>11</v>
      </c>
      <c r="AG258">
        <v>9</v>
      </c>
      <c r="AH258">
        <v>6</v>
      </c>
      <c r="AI258">
        <v>8</v>
      </c>
    </row>
    <row r="259" spans="1:35" x14ac:dyDescent="0.2">
      <c r="A259" s="102">
        <v>13</v>
      </c>
      <c r="B259">
        <v>3003</v>
      </c>
      <c r="C259" s="106" t="s">
        <v>730</v>
      </c>
      <c r="D259" s="106" t="s">
        <v>3503</v>
      </c>
      <c r="E259">
        <v>1341</v>
      </c>
      <c r="F259">
        <v>1349</v>
      </c>
      <c r="G259">
        <v>800</v>
      </c>
      <c r="H259" s="106" t="s">
        <v>3481</v>
      </c>
      <c r="I259">
        <v>8804</v>
      </c>
      <c r="J259" s="106" t="s">
        <v>1155</v>
      </c>
      <c r="K259" s="106" t="s">
        <v>3503</v>
      </c>
      <c r="L259">
        <v>1755</v>
      </c>
      <c r="M259">
        <v>1766</v>
      </c>
      <c r="N259">
        <v>600</v>
      </c>
      <c r="O259" s="106" t="s">
        <v>3484</v>
      </c>
      <c r="P259">
        <v>0.96899882359289902</v>
      </c>
      <c r="Q259">
        <v>0.96425291208874198</v>
      </c>
      <c r="R259" s="106">
        <v>0.10295378082413099</v>
      </c>
      <c r="S259" s="106">
        <v>0.14515415836270901</v>
      </c>
      <c r="T259" s="106">
        <v>8.5282834195704996E-2</v>
      </c>
      <c r="U259" s="106">
        <v>8.5282834195704996E-2</v>
      </c>
      <c r="V259">
        <v>0.32067504428757398</v>
      </c>
      <c r="W259">
        <v>0.14000000000000001</v>
      </c>
      <c r="X259">
        <v>1.85</v>
      </c>
      <c r="Y259">
        <v>208657</v>
      </c>
      <c r="Z259">
        <v>14904</v>
      </c>
      <c r="AA259">
        <v>0.68</v>
      </c>
      <c r="AB259">
        <v>14</v>
      </c>
      <c r="AC259">
        <v>9</v>
      </c>
      <c r="AD259">
        <v>5</v>
      </c>
      <c r="AE259">
        <v>64.290000000000006</v>
      </c>
      <c r="AF259">
        <v>15</v>
      </c>
      <c r="AG259">
        <v>2</v>
      </c>
      <c r="AH259">
        <v>0</v>
      </c>
      <c r="AI259">
        <v>12</v>
      </c>
    </row>
    <row r="260" spans="1:35" x14ac:dyDescent="0.2">
      <c r="A260" s="102">
        <v>804</v>
      </c>
      <c r="B260">
        <v>7164</v>
      </c>
      <c r="C260" s="106" t="s">
        <v>3852</v>
      </c>
      <c r="D260" s="106" t="s">
        <v>3487</v>
      </c>
      <c r="E260">
        <v>4655</v>
      </c>
      <c r="F260">
        <v>4715</v>
      </c>
      <c r="G260">
        <v>200</v>
      </c>
      <c r="H260" s="106" t="s">
        <v>3484</v>
      </c>
      <c r="I260">
        <v>8572</v>
      </c>
      <c r="J260" s="106" t="s">
        <v>3449</v>
      </c>
      <c r="K260" s="106" t="s">
        <v>3487</v>
      </c>
      <c r="L260">
        <v>504</v>
      </c>
      <c r="M260">
        <v>523</v>
      </c>
      <c r="N260">
        <v>1800</v>
      </c>
      <c r="O260" s="106" t="s">
        <v>3481</v>
      </c>
      <c r="P260">
        <v>0.88117304408528097</v>
      </c>
      <c r="Q260">
        <v>0.83669723556189102</v>
      </c>
      <c r="R260">
        <v>0.46657570750029698</v>
      </c>
      <c r="S260">
        <v>0.18849172824463301</v>
      </c>
      <c r="T260">
        <v>-1.35230460133575</v>
      </c>
      <c r="U260">
        <v>1.35230460133575</v>
      </c>
      <c r="V260">
        <v>0.89221831696957099</v>
      </c>
      <c r="W260">
        <v>-6.62</v>
      </c>
      <c r="X260">
        <v>0.17</v>
      </c>
      <c r="Y260">
        <v>208455</v>
      </c>
      <c r="Z260">
        <v>10423</v>
      </c>
      <c r="AA260">
        <v>0.51</v>
      </c>
      <c r="AB260">
        <v>20</v>
      </c>
      <c r="AC260">
        <v>12</v>
      </c>
      <c r="AD260">
        <v>8</v>
      </c>
      <c r="AE260">
        <v>60</v>
      </c>
      <c r="AF260">
        <v>12</v>
      </c>
      <c r="AG260">
        <v>8</v>
      </c>
      <c r="AH260">
        <v>4</v>
      </c>
      <c r="AI260">
        <v>8</v>
      </c>
    </row>
    <row r="261" spans="1:35" x14ac:dyDescent="0.2">
      <c r="A261" s="102">
        <v>527</v>
      </c>
      <c r="B261">
        <v>6371</v>
      </c>
      <c r="C261" s="106" t="s">
        <v>3782</v>
      </c>
      <c r="D261" s="106" t="s">
        <v>3494</v>
      </c>
      <c r="E261">
        <v>3320</v>
      </c>
      <c r="F261">
        <v>3355</v>
      </c>
      <c r="G261">
        <v>300</v>
      </c>
      <c r="H261" s="106" t="s">
        <v>3484</v>
      </c>
      <c r="I261">
        <v>7189</v>
      </c>
      <c r="J261" s="106" t="s">
        <v>45</v>
      </c>
      <c r="K261" s="106" t="s">
        <v>3552</v>
      </c>
      <c r="L261">
        <v>729</v>
      </c>
      <c r="M261">
        <v>739</v>
      </c>
      <c r="N261">
        <v>1400</v>
      </c>
      <c r="O261" s="106" t="s">
        <v>3481</v>
      </c>
      <c r="P261">
        <v>0.849493462353764</v>
      </c>
      <c r="Q261">
        <v>0.876880660136375</v>
      </c>
      <c r="R261">
        <v>5.6818821482101101E-2</v>
      </c>
      <c r="S261">
        <v>0.10022379605605999</v>
      </c>
      <c r="T261">
        <v>-0.27899027505608698</v>
      </c>
      <c r="U261">
        <v>0.27899027505608698</v>
      </c>
      <c r="V261">
        <v>0.17948568200541201</v>
      </c>
      <c r="W261">
        <v>-0.89</v>
      </c>
      <c r="X261">
        <v>2.79</v>
      </c>
      <c r="Y261">
        <v>208352</v>
      </c>
      <c r="Z261">
        <v>9922</v>
      </c>
      <c r="AA261">
        <v>0.62</v>
      </c>
      <c r="AB261">
        <v>21</v>
      </c>
      <c r="AC261">
        <v>13</v>
      </c>
      <c r="AD261">
        <v>8</v>
      </c>
      <c r="AE261">
        <v>61.9</v>
      </c>
      <c r="AF261">
        <v>13</v>
      </c>
      <c r="AG261">
        <v>8</v>
      </c>
      <c r="AH261">
        <v>4</v>
      </c>
      <c r="AI261">
        <v>9</v>
      </c>
    </row>
    <row r="262" spans="1:35" x14ac:dyDescent="0.2">
      <c r="A262" s="102">
        <v>272</v>
      </c>
      <c r="B262">
        <v>4183</v>
      </c>
      <c r="C262" s="106" t="s">
        <v>3834</v>
      </c>
      <c r="D262" s="106" t="s">
        <v>3506</v>
      </c>
      <c r="E262">
        <v>2411</v>
      </c>
      <c r="F262">
        <v>2450</v>
      </c>
      <c r="G262">
        <v>400</v>
      </c>
      <c r="H262" s="106" t="s">
        <v>3484</v>
      </c>
      <c r="I262">
        <v>4208</v>
      </c>
      <c r="J262" s="106" t="s">
        <v>3832</v>
      </c>
      <c r="K262" s="106" t="s">
        <v>3506</v>
      </c>
      <c r="L262">
        <v>2220</v>
      </c>
      <c r="M262">
        <v>2222</v>
      </c>
      <c r="N262">
        <v>400</v>
      </c>
      <c r="O262" s="106" t="s">
        <v>3481</v>
      </c>
      <c r="P262">
        <v>0.89951528078456999</v>
      </c>
      <c r="Q262">
        <v>0.90852941546045296</v>
      </c>
      <c r="R262" s="106">
        <v>0.49544524864106199</v>
      </c>
      <c r="S262">
        <v>0.23580327904050799</v>
      </c>
      <c r="T262">
        <v>-1.1418923387051101</v>
      </c>
      <c r="U262">
        <v>1.1418923387051101</v>
      </c>
      <c r="V262">
        <v>1.35568466675856</v>
      </c>
      <c r="W262">
        <v>-1.81</v>
      </c>
      <c r="X262">
        <v>9.31</v>
      </c>
      <c r="Y262">
        <v>207621</v>
      </c>
      <c r="Z262">
        <v>20762</v>
      </c>
      <c r="AA262">
        <v>1.0900000000000001</v>
      </c>
      <c r="AB262">
        <v>10</v>
      </c>
      <c r="AC262">
        <v>9</v>
      </c>
      <c r="AD262">
        <v>1</v>
      </c>
      <c r="AE262">
        <v>90</v>
      </c>
      <c r="AF262">
        <v>14</v>
      </c>
      <c r="AG262">
        <v>3</v>
      </c>
      <c r="AH262">
        <v>0</v>
      </c>
      <c r="AI262">
        <v>7</v>
      </c>
    </row>
    <row r="263" spans="1:35" x14ac:dyDescent="0.2">
      <c r="A263" s="102">
        <v>814</v>
      </c>
      <c r="B263">
        <v>4061</v>
      </c>
      <c r="C263" s="106" t="s">
        <v>3881</v>
      </c>
      <c r="D263" s="106" t="s">
        <v>3506</v>
      </c>
      <c r="E263">
        <v>2958</v>
      </c>
      <c r="F263">
        <v>2982</v>
      </c>
      <c r="G263">
        <v>300</v>
      </c>
      <c r="H263" s="106" t="s">
        <v>3481</v>
      </c>
      <c r="I263">
        <v>7189</v>
      </c>
      <c r="J263" s="106" t="s">
        <v>45</v>
      </c>
      <c r="K263" s="106" t="s">
        <v>3552</v>
      </c>
      <c r="L263">
        <v>729</v>
      </c>
      <c r="M263">
        <v>739</v>
      </c>
      <c r="N263">
        <v>1200</v>
      </c>
      <c r="O263" s="106" t="s">
        <v>3484</v>
      </c>
      <c r="P263">
        <v>0.90957904888430996</v>
      </c>
      <c r="Q263">
        <v>0.83521023355286195</v>
      </c>
      <c r="R263">
        <v>4.1253902131323404E-3</v>
      </c>
      <c r="S263" s="106">
        <v>2.51418300404791E-2</v>
      </c>
      <c r="T263">
        <v>1.1905214480015001</v>
      </c>
      <c r="U263">
        <v>1.1905214480015001</v>
      </c>
      <c r="V263">
        <v>1.2348401919579199</v>
      </c>
      <c r="W263">
        <v>3.25</v>
      </c>
      <c r="X263">
        <v>0.87</v>
      </c>
      <c r="Y263">
        <v>207353</v>
      </c>
      <c r="Z263">
        <v>11520</v>
      </c>
      <c r="AA263">
        <v>0.75</v>
      </c>
      <c r="AB263">
        <v>18</v>
      </c>
      <c r="AC263">
        <v>11</v>
      </c>
      <c r="AD263">
        <v>7</v>
      </c>
      <c r="AE263">
        <v>61.11</v>
      </c>
      <c r="AF263">
        <v>12</v>
      </c>
      <c r="AG263">
        <v>9</v>
      </c>
      <c r="AH263">
        <v>5</v>
      </c>
      <c r="AI263">
        <v>4</v>
      </c>
    </row>
    <row r="264" spans="1:35" x14ac:dyDescent="0.2">
      <c r="A264" s="102">
        <v>881</v>
      </c>
      <c r="B264">
        <v>4634</v>
      </c>
      <c r="C264" s="106" t="s">
        <v>66</v>
      </c>
      <c r="D264" s="106" t="s">
        <v>3506</v>
      </c>
      <c r="E264">
        <v>2435</v>
      </c>
      <c r="F264">
        <v>2465</v>
      </c>
      <c r="G264">
        <v>400</v>
      </c>
      <c r="H264" s="106" t="s">
        <v>3481</v>
      </c>
      <c r="I264">
        <v>8359</v>
      </c>
      <c r="J264" s="106" t="s">
        <v>736</v>
      </c>
      <c r="K264" s="106" t="s">
        <v>3552</v>
      </c>
      <c r="L264">
        <v>425</v>
      </c>
      <c r="M264">
        <v>430</v>
      </c>
      <c r="N264">
        <v>2300</v>
      </c>
      <c r="O264" s="106" t="s">
        <v>3484</v>
      </c>
      <c r="P264">
        <v>0.900928566818195</v>
      </c>
      <c r="Q264">
        <v>0.82644722817262695</v>
      </c>
      <c r="R264" s="15">
        <v>1.0303906822957599E-2</v>
      </c>
      <c r="S264" s="15">
        <v>0.13767508017861499</v>
      </c>
      <c r="T264">
        <v>0.35564362799809102</v>
      </c>
      <c r="U264">
        <v>0.35564362799809102</v>
      </c>
      <c r="V264">
        <v>0.69270081011141904</v>
      </c>
      <c r="W264">
        <v>0.82</v>
      </c>
      <c r="X264">
        <v>0.3</v>
      </c>
      <c r="Y264">
        <v>206502</v>
      </c>
      <c r="Z264">
        <v>9833</v>
      </c>
      <c r="AA264">
        <v>0.48</v>
      </c>
      <c r="AB264">
        <v>21</v>
      </c>
      <c r="AC264">
        <v>14</v>
      </c>
      <c r="AD264">
        <v>7</v>
      </c>
      <c r="AE264">
        <v>66.67</v>
      </c>
      <c r="AF264">
        <v>13</v>
      </c>
      <c r="AG264">
        <v>8</v>
      </c>
      <c r="AH264">
        <v>3</v>
      </c>
      <c r="AI264">
        <v>10</v>
      </c>
    </row>
    <row r="265" spans="1:35" x14ac:dyDescent="0.2">
      <c r="A265" s="102">
        <v>668</v>
      </c>
      <c r="B265">
        <v>8242</v>
      </c>
      <c r="C265" s="106" t="s">
        <v>1101</v>
      </c>
      <c r="D265" s="106" t="s">
        <v>3507</v>
      </c>
      <c r="E265">
        <v>995</v>
      </c>
      <c r="F265">
        <v>1016</v>
      </c>
      <c r="G265">
        <v>1000</v>
      </c>
      <c r="H265" s="106" t="s">
        <v>3484</v>
      </c>
      <c r="I265">
        <v>8276</v>
      </c>
      <c r="J265" s="106" t="s">
        <v>1105</v>
      </c>
      <c r="K265" s="106" t="s">
        <v>3507</v>
      </c>
      <c r="L265">
        <v>1897</v>
      </c>
      <c r="M265">
        <v>1933</v>
      </c>
      <c r="N265">
        <v>500</v>
      </c>
      <c r="O265" s="106" t="s">
        <v>3481</v>
      </c>
      <c r="P265">
        <v>0.87209487510596695</v>
      </c>
      <c r="Q265">
        <v>0.85712585719193302</v>
      </c>
      <c r="R265">
        <v>0.36075202914809701</v>
      </c>
      <c r="S265">
        <v>0.232358516670083</v>
      </c>
      <c r="T265">
        <v>-3.0132519103180702</v>
      </c>
      <c r="U265">
        <v>3.0132519103180702</v>
      </c>
      <c r="V265">
        <v>3.4655314717054599</v>
      </c>
      <c r="W265">
        <v>-12.05</v>
      </c>
      <c r="X265">
        <v>5.12</v>
      </c>
      <c r="Y265">
        <v>206213</v>
      </c>
      <c r="Z265">
        <v>13748</v>
      </c>
      <c r="AA265">
        <v>0.71</v>
      </c>
      <c r="AB265">
        <v>15</v>
      </c>
      <c r="AC265">
        <v>9</v>
      </c>
      <c r="AD265">
        <v>6</v>
      </c>
      <c r="AE265">
        <v>60</v>
      </c>
      <c r="AF265">
        <v>13</v>
      </c>
      <c r="AG265">
        <v>6</v>
      </c>
      <c r="AH265">
        <v>3</v>
      </c>
      <c r="AI265">
        <v>6</v>
      </c>
    </row>
    <row r="266" spans="1:35" x14ac:dyDescent="0.2">
      <c r="A266" s="102">
        <v>727</v>
      </c>
      <c r="B266">
        <v>4004</v>
      </c>
      <c r="C266" s="106" t="s">
        <v>3833</v>
      </c>
      <c r="D266" s="106" t="s">
        <v>3506</v>
      </c>
      <c r="E266">
        <v>2638</v>
      </c>
      <c r="F266">
        <v>2656</v>
      </c>
      <c r="G266">
        <v>400</v>
      </c>
      <c r="H266" s="106" t="s">
        <v>3481</v>
      </c>
      <c r="I266">
        <v>8273</v>
      </c>
      <c r="J266" s="106" t="s">
        <v>3687</v>
      </c>
      <c r="K266" s="106" t="s">
        <v>3507</v>
      </c>
      <c r="L266">
        <v>3400</v>
      </c>
      <c r="M266">
        <v>3490</v>
      </c>
      <c r="N266">
        <v>300</v>
      </c>
      <c r="O266" s="106" t="s">
        <v>3484</v>
      </c>
      <c r="P266">
        <v>0.86864487738124696</v>
      </c>
      <c r="Q266">
        <v>0.84789233319977098</v>
      </c>
      <c r="R266" s="15">
        <v>0.58104390316127597</v>
      </c>
      <c r="S266" s="106">
        <v>1.6281109843849301E-2</v>
      </c>
      <c r="T266">
        <v>1.2175104535644801</v>
      </c>
      <c r="U266">
        <v>1.2175104535644801</v>
      </c>
      <c r="V266">
        <v>1.99305508418154</v>
      </c>
      <c r="W266">
        <v>4.24</v>
      </c>
      <c r="X266">
        <v>1.47</v>
      </c>
      <c r="Y266">
        <v>203926</v>
      </c>
      <c r="Z266">
        <v>29132</v>
      </c>
      <c r="AA266">
        <v>1.91</v>
      </c>
      <c r="AB266">
        <v>7</v>
      </c>
      <c r="AC266">
        <v>5</v>
      </c>
      <c r="AD266">
        <v>2</v>
      </c>
      <c r="AE266">
        <v>71.430000000000007</v>
      </c>
      <c r="AF266">
        <v>9</v>
      </c>
      <c r="AG266">
        <v>5</v>
      </c>
      <c r="AH266">
        <v>2</v>
      </c>
      <c r="AI266">
        <v>0</v>
      </c>
    </row>
    <row r="267" spans="1:35" x14ac:dyDescent="0.2">
      <c r="A267" s="102">
        <v>84</v>
      </c>
      <c r="B267">
        <v>7267</v>
      </c>
      <c r="C267" s="106" t="s">
        <v>61</v>
      </c>
      <c r="D267" s="106" t="s">
        <v>3499</v>
      </c>
      <c r="E267">
        <v>2770</v>
      </c>
      <c r="F267">
        <v>2809</v>
      </c>
      <c r="G267">
        <v>300</v>
      </c>
      <c r="H267" s="106" t="s">
        <v>3484</v>
      </c>
      <c r="I267">
        <v>7272</v>
      </c>
      <c r="J267" s="106" t="s">
        <v>3849</v>
      </c>
      <c r="K267" s="106" t="s">
        <v>3499</v>
      </c>
      <c r="L267">
        <v>2030</v>
      </c>
      <c r="M267">
        <v>2032</v>
      </c>
      <c r="N267">
        <v>400</v>
      </c>
      <c r="O267" s="106" t="s">
        <v>3481</v>
      </c>
      <c r="P267">
        <v>0.84267057309703297</v>
      </c>
      <c r="Q267">
        <v>0.94061307045084197</v>
      </c>
      <c r="R267">
        <v>0.17602079907073701</v>
      </c>
      <c r="S267" s="15">
        <v>2.36375046445858E-4</v>
      </c>
      <c r="T267">
        <v>-0.114488695386173</v>
      </c>
      <c r="U267">
        <v>0.114488695386173</v>
      </c>
      <c r="V267">
        <v>0.52105110899666995</v>
      </c>
      <c r="W267">
        <v>-0.22</v>
      </c>
      <c r="X267">
        <v>3.55</v>
      </c>
      <c r="Y267">
        <v>203311</v>
      </c>
      <c r="Z267">
        <v>18483</v>
      </c>
      <c r="AA267">
        <v>0.88</v>
      </c>
      <c r="AB267">
        <v>11</v>
      </c>
      <c r="AC267">
        <v>8</v>
      </c>
      <c r="AD267">
        <v>3</v>
      </c>
      <c r="AE267">
        <v>72.73</v>
      </c>
      <c r="AF267">
        <v>16</v>
      </c>
      <c r="AG267">
        <v>3</v>
      </c>
      <c r="AH267">
        <v>1</v>
      </c>
      <c r="AI267">
        <v>7</v>
      </c>
    </row>
    <row r="268" spans="1:35" x14ac:dyDescent="0.2">
      <c r="A268" s="102">
        <v>489</v>
      </c>
      <c r="B268">
        <v>4739</v>
      </c>
      <c r="C268" s="106" t="s">
        <v>3549</v>
      </c>
      <c r="D268" s="106" t="s">
        <v>3483</v>
      </c>
      <c r="E268">
        <v>3265</v>
      </c>
      <c r="F268">
        <v>3320</v>
      </c>
      <c r="G268">
        <v>300</v>
      </c>
      <c r="H268" s="106" t="s">
        <v>3484</v>
      </c>
      <c r="I268">
        <v>6920</v>
      </c>
      <c r="J268" s="106" t="s">
        <v>3485</v>
      </c>
      <c r="K268" s="106" t="s">
        <v>3486</v>
      </c>
      <c r="L268">
        <v>5640</v>
      </c>
      <c r="M268">
        <v>5410</v>
      </c>
      <c r="N268">
        <v>200</v>
      </c>
      <c r="O268" s="106" t="s">
        <v>3481</v>
      </c>
      <c r="P268">
        <v>0.91596160255583203</v>
      </c>
      <c r="Q268">
        <v>0.88104211654975895</v>
      </c>
      <c r="R268">
        <v>3.7724054541994699E-2</v>
      </c>
      <c r="S268">
        <v>2.3592596113454999E-2</v>
      </c>
      <c r="T268">
        <v>-0.36014820956166399</v>
      </c>
      <c r="U268">
        <v>0.36014820956166399</v>
      </c>
      <c r="V268">
        <v>0.74311703280768804</v>
      </c>
      <c r="W268">
        <v>-4.05</v>
      </c>
      <c r="X268">
        <v>7.95</v>
      </c>
      <c r="Y268">
        <v>202543</v>
      </c>
      <c r="Z268">
        <v>9645</v>
      </c>
      <c r="AA268">
        <v>0.52</v>
      </c>
      <c r="AB268">
        <v>21</v>
      </c>
      <c r="AC268">
        <v>12</v>
      </c>
      <c r="AD268">
        <v>9</v>
      </c>
      <c r="AE268">
        <v>57.14</v>
      </c>
      <c r="AF268">
        <v>6</v>
      </c>
      <c r="AG268">
        <v>12</v>
      </c>
      <c r="AH268">
        <v>9</v>
      </c>
      <c r="AI268">
        <v>0</v>
      </c>
    </row>
    <row r="269" spans="1:35" x14ac:dyDescent="0.2">
      <c r="A269" s="102">
        <v>861</v>
      </c>
      <c r="B269">
        <v>4290</v>
      </c>
      <c r="C269" s="106" t="s">
        <v>3551</v>
      </c>
      <c r="D269" s="106" t="s">
        <v>3496</v>
      </c>
      <c r="E269">
        <v>944</v>
      </c>
      <c r="F269">
        <v>979</v>
      </c>
      <c r="G269">
        <v>1000</v>
      </c>
      <c r="H269" s="106" t="s">
        <v>3484</v>
      </c>
      <c r="I269">
        <v>6755</v>
      </c>
      <c r="J269" s="106" t="s">
        <v>709</v>
      </c>
      <c r="K269" s="106" t="s">
        <v>3486</v>
      </c>
      <c r="L269">
        <v>2401</v>
      </c>
      <c r="M269">
        <v>2515</v>
      </c>
      <c r="N269">
        <v>400</v>
      </c>
      <c r="O269" s="106" t="s">
        <v>3481</v>
      </c>
      <c r="P269">
        <v>0.87926571203236303</v>
      </c>
      <c r="Q269">
        <v>0.82981388329741501</v>
      </c>
      <c r="R269" s="15">
        <v>0.146815850216161</v>
      </c>
      <c r="S269">
        <v>0.36391052339027002</v>
      </c>
      <c r="T269">
        <v>-1.0637387818525901</v>
      </c>
      <c r="U269">
        <v>1.0637387818525901</v>
      </c>
      <c r="V269">
        <v>1.14127269918524</v>
      </c>
      <c r="W269">
        <v>-10.050000000000001</v>
      </c>
      <c r="X269">
        <v>2.68</v>
      </c>
      <c r="Y269">
        <v>202430</v>
      </c>
      <c r="Z269">
        <v>7497</v>
      </c>
      <c r="AA269">
        <v>0.41</v>
      </c>
      <c r="AB269">
        <v>27</v>
      </c>
      <c r="AC269">
        <v>15</v>
      </c>
      <c r="AD269">
        <v>12</v>
      </c>
      <c r="AE269">
        <v>55.56</v>
      </c>
      <c r="AF269">
        <v>10</v>
      </c>
      <c r="AG269">
        <v>13</v>
      </c>
      <c r="AH269">
        <v>9</v>
      </c>
      <c r="AI269">
        <v>5</v>
      </c>
    </row>
    <row r="270" spans="1:35" x14ac:dyDescent="0.2">
      <c r="A270" s="102">
        <v>447</v>
      </c>
      <c r="B270">
        <v>3046</v>
      </c>
      <c r="C270" s="106" t="s">
        <v>807</v>
      </c>
      <c r="D270" s="106" t="s">
        <v>3507</v>
      </c>
      <c r="E270">
        <v>7530</v>
      </c>
      <c r="F270">
        <v>7540</v>
      </c>
      <c r="G270">
        <v>100</v>
      </c>
      <c r="H270" s="106" t="s">
        <v>3484</v>
      </c>
      <c r="I270">
        <v>3635</v>
      </c>
      <c r="J270" s="106" t="s">
        <v>47</v>
      </c>
      <c r="K270" s="106" t="s">
        <v>3483</v>
      </c>
      <c r="L270">
        <v>2944</v>
      </c>
      <c r="M270">
        <v>2987</v>
      </c>
      <c r="N270">
        <v>300</v>
      </c>
      <c r="O270" s="106" t="s">
        <v>3481</v>
      </c>
      <c r="P270">
        <v>0.91835118965108198</v>
      </c>
      <c r="Q270">
        <v>0.88624935030424501</v>
      </c>
      <c r="R270">
        <v>6.9793332100929098E-2</v>
      </c>
      <c r="S270" s="15">
        <v>0.197110258869657</v>
      </c>
      <c r="T270">
        <v>-1.5280291902143099</v>
      </c>
      <c r="U270">
        <v>1.5280291902143099</v>
      </c>
      <c r="V270">
        <v>0.14379353715495999</v>
      </c>
      <c r="W270">
        <v>-4.2300000000000004</v>
      </c>
      <c r="X270">
        <v>18.850000000000001</v>
      </c>
      <c r="Y270">
        <v>201789</v>
      </c>
      <c r="Z270">
        <v>15522</v>
      </c>
      <c r="AA270">
        <v>0.95</v>
      </c>
      <c r="AB270">
        <v>13</v>
      </c>
      <c r="AC270">
        <v>8</v>
      </c>
      <c r="AD270">
        <v>5</v>
      </c>
      <c r="AE270">
        <v>61.54</v>
      </c>
      <c r="AF270">
        <v>10</v>
      </c>
      <c r="AG270">
        <v>7</v>
      </c>
      <c r="AH270">
        <v>2</v>
      </c>
      <c r="AI270">
        <v>4</v>
      </c>
    </row>
    <row r="271" spans="1:35" x14ac:dyDescent="0.2">
      <c r="A271" s="102">
        <v>626</v>
      </c>
      <c r="B271">
        <v>3865</v>
      </c>
      <c r="C271" s="106" t="s">
        <v>3410</v>
      </c>
      <c r="D271" s="106" t="s">
        <v>3860</v>
      </c>
      <c r="E271">
        <v>505</v>
      </c>
      <c r="F271">
        <v>521</v>
      </c>
      <c r="G271">
        <v>2100</v>
      </c>
      <c r="H271" s="106" t="s">
        <v>3481</v>
      </c>
      <c r="I271">
        <v>5406</v>
      </c>
      <c r="J271" s="106" t="s">
        <v>4147</v>
      </c>
      <c r="K271" s="106" t="s">
        <v>3550</v>
      </c>
      <c r="L271">
        <v>491</v>
      </c>
      <c r="M271">
        <v>497</v>
      </c>
      <c r="N271">
        <v>2200</v>
      </c>
      <c r="O271" s="106" t="s">
        <v>3484</v>
      </c>
      <c r="P271">
        <v>0.83467728412435904</v>
      </c>
      <c r="Q271">
        <v>0.86289434695517098</v>
      </c>
      <c r="R271">
        <v>0.15401211950035701</v>
      </c>
      <c r="S271" s="106">
        <v>6.4222938380915306E-2</v>
      </c>
      <c r="T271">
        <v>2.4625510691913601</v>
      </c>
      <c r="U271">
        <v>2.4625510691913601</v>
      </c>
      <c r="V271">
        <v>2.1511394059173199</v>
      </c>
      <c r="W271">
        <v>7.38</v>
      </c>
      <c r="X271">
        <v>0.06</v>
      </c>
      <c r="Y271">
        <v>201220</v>
      </c>
      <c r="Z271">
        <v>8049</v>
      </c>
      <c r="AA271">
        <v>0.36</v>
      </c>
      <c r="AB271">
        <v>25</v>
      </c>
      <c r="AC271">
        <v>14</v>
      </c>
      <c r="AD271">
        <v>11</v>
      </c>
      <c r="AE271">
        <v>56</v>
      </c>
      <c r="AF271">
        <v>9</v>
      </c>
      <c r="AG271">
        <v>13</v>
      </c>
      <c r="AH271">
        <v>7</v>
      </c>
      <c r="AI271">
        <v>5</v>
      </c>
    </row>
    <row r="272" spans="1:35" x14ac:dyDescent="0.2">
      <c r="A272" s="102">
        <v>737</v>
      </c>
      <c r="B272">
        <v>8586</v>
      </c>
      <c r="C272" s="106" t="s">
        <v>3679</v>
      </c>
      <c r="D272" s="106" t="s">
        <v>3487</v>
      </c>
      <c r="E272">
        <v>2935</v>
      </c>
      <c r="F272">
        <v>2970</v>
      </c>
      <c r="G272">
        <v>300</v>
      </c>
      <c r="H272" s="106" t="s">
        <v>3481</v>
      </c>
      <c r="I272">
        <v>8601</v>
      </c>
      <c r="J272" s="106" t="s">
        <v>25</v>
      </c>
      <c r="K272" s="106" t="s">
        <v>3830</v>
      </c>
      <c r="L272">
        <v>542.79999999999995</v>
      </c>
      <c r="M272">
        <v>554.70000000000005</v>
      </c>
      <c r="N272">
        <v>1600</v>
      </c>
      <c r="O272" s="106" t="s">
        <v>3484</v>
      </c>
      <c r="P272">
        <v>0.86675988025207795</v>
      </c>
      <c r="Q272">
        <v>0.84664055154994</v>
      </c>
      <c r="R272" s="106">
        <v>0.39963697551265298</v>
      </c>
      <c r="S272">
        <v>0.33431956884980202</v>
      </c>
      <c r="T272">
        <v>1.4746091204492799</v>
      </c>
      <c r="U272">
        <v>1.4746091204492799</v>
      </c>
      <c r="V272">
        <v>1.9153910203173401</v>
      </c>
      <c r="W272">
        <v>5.51</v>
      </c>
      <c r="X272">
        <v>0.39</v>
      </c>
      <c r="Y272">
        <v>200884</v>
      </c>
      <c r="Z272">
        <v>13392</v>
      </c>
      <c r="AA272">
        <v>0.68</v>
      </c>
      <c r="AB272">
        <v>15</v>
      </c>
      <c r="AC272">
        <v>10</v>
      </c>
      <c r="AD272">
        <v>5</v>
      </c>
      <c r="AE272">
        <v>66.67</v>
      </c>
      <c r="AF272">
        <v>13</v>
      </c>
      <c r="AG272">
        <v>6</v>
      </c>
      <c r="AH272">
        <v>4</v>
      </c>
      <c r="AI272">
        <v>5</v>
      </c>
    </row>
    <row r="273" spans="1:35" x14ac:dyDescent="0.2">
      <c r="A273" s="102">
        <v>722</v>
      </c>
      <c r="B273">
        <v>5233</v>
      </c>
      <c r="C273" s="106" t="s">
        <v>3841</v>
      </c>
      <c r="D273" s="106" t="s">
        <v>3480</v>
      </c>
      <c r="E273">
        <v>2920</v>
      </c>
      <c r="F273">
        <v>2967</v>
      </c>
      <c r="G273">
        <v>300</v>
      </c>
      <c r="H273" s="106" t="s">
        <v>3484</v>
      </c>
      <c r="I273">
        <v>7278</v>
      </c>
      <c r="J273" s="106" t="s">
        <v>46</v>
      </c>
      <c r="K273" s="106" t="s">
        <v>3499</v>
      </c>
      <c r="L273">
        <v>2304</v>
      </c>
      <c r="M273">
        <v>2341</v>
      </c>
      <c r="N273">
        <v>400</v>
      </c>
      <c r="O273" s="106" t="s">
        <v>3481</v>
      </c>
      <c r="P273">
        <v>0.85339177164797297</v>
      </c>
      <c r="Q273">
        <v>0.84918527050368997</v>
      </c>
      <c r="R273">
        <v>0.168789883252905</v>
      </c>
      <c r="S273">
        <v>0.105967186626336</v>
      </c>
      <c r="T273">
        <v>-1.3260790706491301</v>
      </c>
      <c r="U273">
        <v>1.3260790706491301</v>
      </c>
      <c r="V273">
        <v>0.95207938062626396</v>
      </c>
      <c r="W273">
        <v>-4.4800000000000004</v>
      </c>
      <c r="X273">
        <v>5.2</v>
      </c>
      <c r="Y273">
        <v>199382</v>
      </c>
      <c r="Z273">
        <v>15337</v>
      </c>
      <c r="AA273">
        <v>0.87</v>
      </c>
      <c r="AB273">
        <v>13</v>
      </c>
      <c r="AC273">
        <v>8</v>
      </c>
      <c r="AD273">
        <v>5</v>
      </c>
      <c r="AE273">
        <v>61.54</v>
      </c>
      <c r="AF273">
        <v>12</v>
      </c>
      <c r="AG273">
        <v>6</v>
      </c>
      <c r="AH273">
        <v>2</v>
      </c>
      <c r="AI273">
        <v>5</v>
      </c>
    </row>
    <row r="274" spans="1:35" x14ac:dyDescent="0.2">
      <c r="A274" s="102">
        <v>313</v>
      </c>
      <c r="B274">
        <v>2379</v>
      </c>
      <c r="C274" s="106" t="s">
        <v>609</v>
      </c>
      <c r="D274" s="106" t="s">
        <v>3496</v>
      </c>
      <c r="E274">
        <v>3420</v>
      </c>
      <c r="F274">
        <v>3440</v>
      </c>
      <c r="G274">
        <v>300</v>
      </c>
      <c r="H274" s="106" t="s">
        <v>3484</v>
      </c>
      <c r="I274">
        <v>8806</v>
      </c>
      <c r="J274" s="106" t="s">
        <v>3836</v>
      </c>
      <c r="K274" s="106" t="s">
        <v>3503</v>
      </c>
      <c r="L274">
        <v>1351</v>
      </c>
      <c r="M274">
        <v>1355</v>
      </c>
      <c r="N274">
        <v>800</v>
      </c>
      <c r="O274" s="106" t="s">
        <v>3481</v>
      </c>
      <c r="P274">
        <v>0.87980879591943995</v>
      </c>
      <c r="Q274">
        <v>0.90361054067088298</v>
      </c>
      <c r="R274">
        <v>5.1051852075695597E-2</v>
      </c>
      <c r="S274">
        <v>0.25589417386251601</v>
      </c>
      <c r="T274">
        <v>-0.37677128663034098</v>
      </c>
      <c r="U274">
        <v>0.37677128663034098</v>
      </c>
      <c r="V274">
        <v>0.164686727928504</v>
      </c>
      <c r="W274">
        <v>-2</v>
      </c>
      <c r="X274">
        <v>5.04</v>
      </c>
      <c r="Y274">
        <v>198893</v>
      </c>
      <c r="Z274">
        <v>10468</v>
      </c>
      <c r="AA274">
        <v>0.56000000000000005</v>
      </c>
      <c r="AB274">
        <v>19</v>
      </c>
      <c r="AC274">
        <v>11</v>
      </c>
      <c r="AD274">
        <v>8</v>
      </c>
      <c r="AE274">
        <v>57.89</v>
      </c>
      <c r="AF274">
        <v>10</v>
      </c>
      <c r="AG274">
        <v>10</v>
      </c>
      <c r="AH274">
        <v>5</v>
      </c>
      <c r="AI274">
        <v>4</v>
      </c>
    </row>
    <row r="275" spans="1:35" x14ac:dyDescent="0.2">
      <c r="A275" s="102">
        <v>891</v>
      </c>
      <c r="B275">
        <v>6371</v>
      </c>
      <c r="C275" s="106" t="s">
        <v>3782</v>
      </c>
      <c r="D275" s="106" t="s">
        <v>3494</v>
      </c>
      <c r="E275">
        <v>3320</v>
      </c>
      <c r="F275">
        <v>3355</v>
      </c>
      <c r="G275">
        <v>300</v>
      </c>
      <c r="H275" s="106" t="s">
        <v>3484</v>
      </c>
      <c r="I275">
        <v>9513</v>
      </c>
      <c r="J275" s="106" t="s">
        <v>3854</v>
      </c>
      <c r="K275" s="106" t="s">
        <v>3554</v>
      </c>
      <c r="L275">
        <v>2493</v>
      </c>
      <c r="M275">
        <v>2468</v>
      </c>
      <c r="N275">
        <v>400</v>
      </c>
      <c r="O275" s="106" t="s">
        <v>3481</v>
      </c>
      <c r="P275">
        <v>0.82213089543987505</v>
      </c>
      <c r="Q275">
        <v>0.82495315905730404</v>
      </c>
      <c r="R275">
        <v>0.128955201493576</v>
      </c>
      <c r="S275">
        <v>3.5027724729154899E-2</v>
      </c>
      <c r="T275">
        <v>-1.84682183993333</v>
      </c>
      <c r="U275">
        <v>1.84682183993333</v>
      </c>
      <c r="V275">
        <v>2.1878433787123601</v>
      </c>
      <c r="W275">
        <v>-6.07</v>
      </c>
      <c r="X275">
        <v>1.92</v>
      </c>
      <c r="Y275">
        <v>198343</v>
      </c>
      <c r="Z275">
        <v>15257</v>
      </c>
      <c r="AA275">
        <v>0.94</v>
      </c>
      <c r="AB275">
        <v>13</v>
      </c>
      <c r="AC275">
        <v>8</v>
      </c>
      <c r="AD275">
        <v>5</v>
      </c>
      <c r="AE275">
        <v>61.54</v>
      </c>
      <c r="AF275">
        <v>12</v>
      </c>
      <c r="AG275">
        <v>6</v>
      </c>
      <c r="AH275">
        <v>2</v>
      </c>
      <c r="AI275">
        <v>5</v>
      </c>
    </row>
    <row r="276" spans="1:35" x14ac:dyDescent="0.2">
      <c r="A276" s="102">
        <v>358</v>
      </c>
      <c r="B276">
        <v>4183</v>
      </c>
      <c r="C276" s="106" t="s">
        <v>3834</v>
      </c>
      <c r="D276" s="106" t="s">
        <v>3506</v>
      </c>
      <c r="E276">
        <v>2411</v>
      </c>
      <c r="F276">
        <v>2450</v>
      </c>
      <c r="G276">
        <v>400</v>
      </c>
      <c r="H276" s="106" t="s">
        <v>3484</v>
      </c>
      <c r="I276">
        <v>7278</v>
      </c>
      <c r="J276" s="106" t="s">
        <v>46</v>
      </c>
      <c r="K276" s="106" t="s">
        <v>3499</v>
      </c>
      <c r="L276">
        <v>2304</v>
      </c>
      <c r="M276">
        <v>2341</v>
      </c>
      <c r="N276">
        <v>400</v>
      </c>
      <c r="O276" s="106" t="s">
        <v>3481</v>
      </c>
      <c r="P276">
        <v>0.83112971348216502</v>
      </c>
      <c r="Q276">
        <v>0.897583396620382</v>
      </c>
      <c r="R276">
        <v>0.20576096121468701</v>
      </c>
      <c r="S276">
        <v>8.4284015904913002E-3</v>
      </c>
      <c r="T276">
        <v>-1.2493741446689399</v>
      </c>
      <c r="U276">
        <v>1.2493741446689399</v>
      </c>
      <c r="V276">
        <v>1.0128877011934101</v>
      </c>
      <c r="W276">
        <v>-4.4400000000000004</v>
      </c>
      <c r="X276">
        <v>4.45</v>
      </c>
      <c r="Y276">
        <v>198227</v>
      </c>
      <c r="Z276">
        <v>11660</v>
      </c>
      <c r="AA276">
        <v>0.69</v>
      </c>
      <c r="AB276">
        <v>17</v>
      </c>
      <c r="AC276">
        <v>11</v>
      </c>
      <c r="AD276">
        <v>6</v>
      </c>
      <c r="AE276">
        <v>64.709999999999994</v>
      </c>
      <c r="AF276">
        <v>12</v>
      </c>
      <c r="AG276">
        <v>8</v>
      </c>
      <c r="AH276">
        <v>3</v>
      </c>
      <c r="AI276">
        <v>6</v>
      </c>
    </row>
    <row r="277" spans="1:35" x14ac:dyDescent="0.2">
      <c r="A277" s="102">
        <v>544</v>
      </c>
      <c r="B277">
        <v>7211</v>
      </c>
      <c r="C277" s="106" t="s">
        <v>28</v>
      </c>
      <c r="D277" s="106" t="s">
        <v>3499</v>
      </c>
      <c r="E277">
        <v>400</v>
      </c>
      <c r="F277">
        <v>403</v>
      </c>
      <c r="G277">
        <v>2600</v>
      </c>
      <c r="H277" s="106" t="s">
        <v>3484</v>
      </c>
      <c r="I277">
        <v>9507</v>
      </c>
      <c r="J277" s="106" t="s">
        <v>3691</v>
      </c>
      <c r="K277" s="106" t="s">
        <v>3554</v>
      </c>
      <c r="L277">
        <v>935</v>
      </c>
      <c r="M277">
        <v>951</v>
      </c>
      <c r="N277">
        <v>1100</v>
      </c>
      <c r="O277" s="106" t="s">
        <v>3481</v>
      </c>
      <c r="P277">
        <v>0.81547421668608699</v>
      </c>
      <c r="Q277">
        <v>0.87395850357461302</v>
      </c>
      <c r="R277" s="106">
        <v>0.35738091687765899</v>
      </c>
      <c r="S277" s="106">
        <v>0.14191450560228799</v>
      </c>
      <c r="T277">
        <v>-1.62045090333116</v>
      </c>
      <c r="U277">
        <v>1.62045090333116</v>
      </c>
      <c r="V277">
        <v>1.4331775964459501</v>
      </c>
      <c r="W277">
        <v>-6.48</v>
      </c>
      <c r="X277">
        <v>0.16</v>
      </c>
      <c r="Y277">
        <v>197763</v>
      </c>
      <c r="Z277">
        <v>13184</v>
      </c>
      <c r="AA277">
        <v>0.6</v>
      </c>
      <c r="AB277">
        <v>15</v>
      </c>
      <c r="AC277">
        <v>9</v>
      </c>
      <c r="AD277">
        <v>6</v>
      </c>
      <c r="AE277">
        <v>60</v>
      </c>
      <c r="AF277">
        <v>11</v>
      </c>
      <c r="AG277">
        <v>6</v>
      </c>
      <c r="AH277">
        <v>3</v>
      </c>
      <c r="AI277">
        <v>6</v>
      </c>
    </row>
    <row r="278" spans="1:35" x14ac:dyDescent="0.2">
      <c r="A278" s="102">
        <v>179</v>
      </c>
      <c r="B278">
        <v>1333</v>
      </c>
      <c r="C278" s="106" t="s">
        <v>3682</v>
      </c>
      <c r="D278" s="106" t="s">
        <v>3683</v>
      </c>
      <c r="E278">
        <v>2548</v>
      </c>
      <c r="F278">
        <v>2532</v>
      </c>
      <c r="G278">
        <v>300</v>
      </c>
      <c r="H278" s="106" t="s">
        <v>3484</v>
      </c>
      <c r="I278">
        <v>2607</v>
      </c>
      <c r="J278" s="106" t="s">
        <v>3510</v>
      </c>
      <c r="K278" s="106" t="s">
        <v>3509</v>
      </c>
      <c r="L278">
        <v>2800</v>
      </c>
      <c r="M278">
        <v>2847</v>
      </c>
      <c r="N278">
        <v>300</v>
      </c>
      <c r="O278" s="106" t="s">
        <v>3481</v>
      </c>
      <c r="P278">
        <v>0.89738506220903003</v>
      </c>
      <c r="Q278">
        <v>0.92446043499343999</v>
      </c>
      <c r="R278" s="106">
        <v>0.339243336212876</v>
      </c>
      <c r="S278" s="106">
        <v>0.12635181563575701</v>
      </c>
      <c r="T278">
        <v>-0.97798000665796203</v>
      </c>
      <c r="U278">
        <v>0.97798000665796203</v>
      </c>
      <c r="V278">
        <v>0.68915085969741097</v>
      </c>
      <c r="W278">
        <v>-2.94</v>
      </c>
      <c r="X278">
        <v>11.06</v>
      </c>
      <c r="Y278">
        <v>196901</v>
      </c>
      <c r="Z278">
        <v>21878</v>
      </c>
      <c r="AA278">
        <v>1.2</v>
      </c>
      <c r="AB278">
        <v>9</v>
      </c>
      <c r="AC278">
        <v>7</v>
      </c>
      <c r="AD278">
        <v>2</v>
      </c>
      <c r="AE278">
        <v>77.78</v>
      </c>
      <c r="AF278">
        <v>15</v>
      </c>
      <c r="AG278">
        <v>3</v>
      </c>
      <c r="AH278">
        <v>1</v>
      </c>
      <c r="AI278">
        <v>5</v>
      </c>
    </row>
    <row r="279" spans="1:35" x14ac:dyDescent="0.2">
      <c r="A279" s="102">
        <v>393</v>
      </c>
      <c r="B279">
        <v>1803</v>
      </c>
      <c r="C279" s="106" t="s">
        <v>3492</v>
      </c>
      <c r="D279" s="106" t="s">
        <v>3491</v>
      </c>
      <c r="E279">
        <v>1104</v>
      </c>
      <c r="F279">
        <v>1118</v>
      </c>
      <c r="G279">
        <v>1000</v>
      </c>
      <c r="H279" s="106" t="s">
        <v>3484</v>
      </c>
      <c r="I279">
        <v>5486</v>
      </c>
      <c r="J279" s="106" t="s">
        <v>920</v>
      </c>
      <c r="K279" s="106" t="s">
        <v>3550</v>
      </c>
      <c r="L279">
        <v>1701</v>
      </c>
      <c r="M279">
        <v>1775</v>
      </c>
      <c r="N279">
        <v>600</v>
      </c>
      <c r="O279" s="106" t="s">
        <v>3481</v>
      </c>
      <c r="P279">
        <v>0.84063212199711701</v>
      </c>
      <c r="Q279">
        <v>0.89340604970482496</v>
      </c>
      <c r="R279" s="106">
        <v>2.5654425173811599E-2</v>
      </c>
      <c r="S279" s="106">
        <v>0.113278318034103</v>
      </c>
      <c r="T279">
        <v>-1.87714954582894</v>
      </c>
      <c r="U279">
        <v>1.87714954582894</v>
      </c>
      <c r="V279">
        <v>1.42091247660401</v>
      </c>
      <c r="W279">
        <v>-14.59</v>
      </c>
      <c r="X279">
        <v>4.9800000000000004</v>
      </c>
      <c r="Y279">
        <v>196834</v>
      </c>
      <c r="Z279">
        <v>10935</v>
      </c>
      <c r="AA279">
        <v>0.52</v>
      </c>
      <c r="AB279">
        <v>18</v>
      </c>
      <c r="AC279">
        <v>9</v>
      </c>
      <c r="AD279">
        <v>9</v>
      </c>
      <c r="AE279">
        <v>50</v>
      </c>
      <c r="AF279">
        <v>14</v>
      </c>
      <c r="AG279">
        <v>8</v>
      </c>
      <c r="AH279">
        <v>4</v>
      </c>
      <c r="AI279">
        <v>6</v>
      </c>
    </row>
    <row r="280" spans="1:35" x14ac:dyDescent="0.2">
      <c r="A280" s="102">
        <v>59</v>
      </c>
      <c r="B280">
        <v>3116</v>
      </c>
      <c r="C280" s="106" t="s">
        <v>3828</v>
      </c>
      <c r="D280" s="106" t="s">
        <v>3499</v>
      </c>
      <c r="E280">
        <v>1630</v>
      </c>
      <c r="F280">
        <v>1645</v>
      </c>
      <c r="G280">
        <v>500</v>
      </c>
      <c r="H280" s="106" t="s">
        <v>3481</v>
      </c>
      <c r="I280">
        <v>6923</v>
      </c>
      <c r="J280" s="106" t="s">
        <v>58</v>
      </c>
      <c r="K280" s="106" t="s">
        <v>3486</v>
      </c>
      <c r="L280">
        <v>2892</v>
      </c>
      <c r="M280">
        <v>2884</v>
      </c>
      <c r="N280">
        <v>300</v>
      </c>
      <c r="O280" s="106" t="s">
        <v>3484</v>
      </c>
      <c r="P280">
        <v>0.80757287167972402</v>
      </c>
      <c r="Q280">
        <v>0.94876046915915302</v>
      </c>
      <c r="R280" s="15">
        <v>0.30705187998629102</v>
      </c>
      <c r="S280">
        <v>7.8845575835725504E-2</v>
      </c>
      <c r="T280">
        <v>0.96129941585576995</v>
      </c>
      <c r="U280">
        <v>0.96129941585576995</v>
      </c>
      <c r="V280">
        <v>0.733094238382479</v>
      </c>
      <c r="W280">
        <v>3.2</v>
      </c>
      <c r="X280">
        <v>4.9400000000000004</v>
      </c>
      <c r="Y280">
        <v>196542</v>
      </c>
      <c r="Z280">
        <v>13103</v>
      </c>
      <c r="AA280">
        <v>0.76</v>
      </c>
      <c r="AB280">
        <v>15</v>
      </c>
      <c r="AC280">
        <v>9</v>
      </c>
      <c r="AD280">
        <v>6</v>
      </c>
      <c r="AE280">
        <v>60</v>
      </c>
      <c r="AF280">
        <v>12</v>
      </c>
      <c r="AG280">
        <v>5</v>
      </c>
      <c r="AH280">
        <v>2</v>
      </c>
      <c r="AI280">
        <v>8</v>
      </c>
    </row>
    <row r="281" spans="1:35" x14ac:dyDescent="0.2">
      <c r="A281" s="102">
        <v>508</v>
      </c>
      <c r="B281">
        <v>5803</v>
      </c>
      <c r="C281" s="106" t="s">
        <v>26</v>
      </c>
      <c r="D281" s="106" t="s">
        <v>3497</v>
      </c>
      <c r="E281">
        <v>408</v>
      </c>
      <c r="F281">
        <v>411</v>
      </c>
      <c r="G281">
        <v>2700</v>
      </c>
      <c r="H281" s="106" t="s">
        <v>3481</v>
      </c>
      <c r="I281">
        <v>6471</v>
      </c>
      <c r="J281" s="106" t="s">
        <v>1447</v>
      </c>
      <c r="K281" s="106" t="s">
        <v>3494</v>
      </c>
      <c r="L281">
        <v>916</v>
      </c>
      <c r="M281">
        <v>913</v>
      </c>
      <c r="N281">
        <v>1200</v>
      </c>
      <c r="O281" s="106" t="s">
        <v>3484</v>
      </c>
      <c r="P281">
        <v>0.95032347618219604</v>
      </c>
      <c r="Q281">
        <v>0.87937703398399503</v>
      </c>
      <c r="R281" s="15">
        <v>0.14816890378483399</v>
      </c>
      <c r="S281">
        <v>0.27400554544021699</v>
      </c>
      <c r="T281">
        <v>0.32274925272106297</v>
      </c>
      <c r="U281">
        <v>0.32274925272106297</v>
      </c>
      <c r="V281">
        <v>0.16673300613772599</v>
      </c>
      <c r="W281">
        <v>1.08</v>
      </c>
      <c r="X281">
        <v>1.29</v>
      </c>
      <c r="Y281">
        <v>196513</v>
      </c>
      <c r="Z281">
        <v>8544</v>
      </c>
      <c r="AA281">
        <v>0.35</v>
      </c>
      <c r="AB281">
        <v>23</v>
      </c>
      <c r="AC281">
        <v>12</v>
      </c>
      <c r="AD281">
        <v>11</v>
      </c>
      <c r="AE281">
        <v>52.17</v>
      </c>
      <c r="AF281">
        <v>11</v>
      </c>
      <c r="AG281">
        <v>11</v>
      </c>
      <c r="AH281">
        <v>7</v>
      </c>
      <c r="AI281">
        <v>5</v>
      </c>
    </row>
    <row r="282" spans="1:35" x14ac:dyDescent="0.2">
      <c r="A282" s="102">
        <v>383</v>
      </c>
      <c r="B282">
        <v>1963</v>
      </c>
      <c r="C282" s="106" t="s">
        <v>3896</v>
      </c>
      <c r="D282" s="106" t="s">
        <v>3491</v>
      </c>
      <c r="E282">
        <v>1534</v>
      </c>
      <c r="F282">
        <v>1519</v>
      </c>
      <c r="G282">
        <v>700</v>
      </c>
      <c r="H282" s="106" t="s">
        <v>3484</v>
      </c>
      <c r="I282">
        <v>7205</v>
      </c>
      <c r="J282" s="106" t="s">
        <v>60</v>
      </c>
      <c r="K282" s="106" t="s">
        <v>3499</v>
      </c>
      <c r="L282">
        <v>1014</v>
      </c>
      <c r="M282">
        <v>1014</v>
      </c>
      <c r="N282">
        <v>1000</v>
      </c>
      <c r="O282" s="106" t="s">
        <v>3481</v>
      </c>
      <c r="P282">
        <v>0.83329928858169999</v>
      </c>
      <c r="Q282">
        <v>0.89480724157248304</v>
      </c>
      <c r="R282">
        <v>2.82817484910577E-2</v>
      </c>
      <c r="S282">
        <v>1.24021501657328E-2</v>
      </c>
      <c r="T282">
        <v>-0.64692801097379604</v>
      </c>
      <c r="U282">
        <v>0.64692801097379604</v>
      </c>
      <c r="V282">
        <v>0.45460865979793902</v>
      </c>
      <c r="W282">
        <v>-1.97</v>
      </c>
      <c r="X282">
        <v>4.6399999999999997</v>
      </c>
      <c r="Y282">
        <v>195906</v>
      </c>
      <c r="Z282">
        <v>9795</v>
      </c>
      <c r="AA282">
        <v>0.51</v>
      </c>
      <c r="AB282">
        <v>20</v>
      </c>
      <c r="AC282">
        <v>11</v>
      </c>
      <c r="AD282">
        <v>9</v>
      </c>
      <c r="AE282">
        <v>55</v>
      </c>
      <c r="AF282">
        <v>10</v>
      </c>
      <c r="AG282">
        <v>9</v>
      </c>
      <c r="AH282">
        <v>4</v>
      </c>
      <c r="AI282">
        <v>7</v>
      </c>
    </row>
    <row r="283" spans="1:35" x14ac:dyDescent="0.2">
      <c r="A283" s="102">
        <v>749</v>
      </c>
      <c r="B283">
        <v>4061</v>
      </c>
      <c r="C283" s="106" t="s">
        <v>3881</v>
      </c>
      <c r="D283" s="106" t="s">
        <v>3506</v>
      </c>
      <c r="E283">
        <v>2958</v>
      </c>
      <c r="F283">
        <v>2982</v>
      </c>
      <c r="G283">
        <v>300</v>
      </c>
      <c r="H283" s="106" t="s">
        <v>3481</v>
      </c>
      <c r="I283">
        <v>5801</v>
      </c>
      <c r="J283" s="106" t="s">
        <v>3935</v>
      </c>
      <c r="K283" s="106" t="s">
        <v>3497</v>
      </c>
      <c r="L283">
        <v>2567</v>
      </c>
      <c r="M283">
        <v>2580</v>
      </c>
      <c r="N283">
        <v>300</v>
      </c>
      <c r="O283" s="106" t="s">
        <v>3484</v>
      </c>
      <c r="P283">
        <v>0.82667459836889601</v>
      </c>
      <c r="Q283">
        <v>0.84458140121227299</v>
      </c>
      <c r="R283">
        <v>0.52665929121478705</v>
      </c>
      <c r="S283">
        <v>1.21410764572847E-2</v>
      </c>
      <c r="T283">
        <v>1.1613036200957401</v>
      </c>
      <c r="U283">
        <v>1.1613036200957401</v>
      </c>
      <c r="V283">
        <v>1.00434149689244</v>
      </c>
      <c r="W283">
        <v>4.09</v>
      </c>
      <c r="X283">
        <v>13.48</v>
      </c>
      <c r="Y283">
        <v>195636</v>
      </c>
      <c r="Z283">
        <v>19564</v>
      </c>
      <c r="AA283">
        <v>1.0900000000000001</v>
      </c>
      <c r="AB283">
        <v>10</v>
      </c>
      <c r="AC283">
        <v>5</v>
      </c>
      <c r="AD283">
        <v>5</v>
      </c>
      <c r="AE283">
        <v>50</v>
      </c>
      <c r="AF283">
        <v>12</v>
      </c>
      <c r="AG283">
        <v>5</v>
      </c>
      <c r="AH283">
        <v>2</v>
      </c>
      <c r="AI283">
        <v>3</v>
      </c>
    </row>
    <row r="284" spans="1:35" x14ac:dyDescent="0.2">
      <c r="A284" s="102">
        <v>709</v>
      </c>
      <c r="B284">
        <v>6472</v>
      </c>
      <c r="C284" s="106" t="s">
        <v>63</v>
      </c>
      <c r="D284" s="106" t="s">
        <v>3494</v>
      </c>
      <c r="E284">
        <v>285</v>
      </c>
      <c r="F284">
        <v>287</v>
      </c>
      <c r="G284">
        <v>3300</v>
      </c>
      <c r="H284" s="106" t="s">
        <v>3484</v>
      </c>
      <c r="I284">
        <v>6995</v>
      </c>
      <c r="J284" s="106" t="s">
        <v>51</v>
      </c>
      <c r="K284" s="106" t="s">
        <v>3499</v>
      </c>
      <c r="L284">
        <v>1864</v>
      </c>
      <c r="M284">
        <v>1888</v>
      </c>
      <c r="N284">
        <v>500</v>
      </c>
      <c r="O284" s="106" t="s">
        <v>3481</v>
      </c>
      <c r="P284">
        <v>0.88260055412481397</v>
      </c>
      <c r="Q284">
        <v>0.85033122485899704</v>
      </c>
      <c r="R284" s="15">
        <v>0.176920972506768</v>
      </c>
      <c r="S284" s="106">
        <v>6.4939774974824699E-2</v>
      </c>
      <c r="T284">
        <v>-1.86287491408118</v>
      </c>
      <c r="U284">
        <v>1.86287491408118</v>
      </c>
      <c r="V284">
        <v>1.58176104943753</v>
      </c>
      <c r="W284">
        <v>-7.05</v>
      </c>
      <c r="X284">
        <v>0.33</v>
      </c>
      <c r="Y284">
        <v>195301</v>
      </c>
      <c r="Z284">
        <v>15023</v>
      </c>
      <c r="AA284">
        <v>0.74</v>
      </c>
      <c r="AB284">
        <v>13</v>
      </c>
      <c r="AC284">
        <v>9</v>
      </c>
      <c r="AD284">
        <v>4</v>
      </c>
      <c r="AE284">
        <v>69.23</v>
      </c>
      <c r="AF284">
        <v>15</v>
      </c>
      <c r="AG284">
        <v>6</v>
      </c>
      <c r="AH284">
        <v>1</v>
      </c>
      <c r="AI284">
        <v>6</v>
      </c>
    </row>
    <row r="285" spans="1:35" x14ac:dyDescent="0.2">
      <c r="A285" s="102">
        <v>663</v>
      </c>
      <c r="B285">
        <v>6371</v>
      </c>
      <c r="C285" s="106" t="s">
        <v>3782</v>
      </c>
      <c r="D285" s="106" t="s">
        <v>3494</v>
      </c>
      <c r="E285">
        <v>3320</v>
      </c>
      <c r="F285">
        <v>3355</v>
      </c>
      <c r="G285">
        <v>300</v>
      </c>
      <c r="H285" s="106" t="s">
        <v>3484</v>
      </c>
      <c r="I285">
        <v>8385</v>
      </c>
      <c r="J285" s="106" t="s">
        <v>1132</v>
      </c>
      <c r="K285" s="106" t="s">
        <v>3552</v>
      </c>
      <c r="L285">
        <v>563</v>
      </c>
      <c r="M285">
        <v>574</v>
      </c>
      <c r="N285">
        <v>1800</v>
      </c>
      <c r="O285" s="106" t="s">
        <v>3481</v>
      </c>
      <c r="P285">
        <v>0.83094005976663698</v>
      </c>
      <c r="Q285">
        <v>0.85734619755527797</v>
      </c>
      <c r="R285" s="15">
        <v>2.3088201489617901E-2</v>
      </c>
      <c r="S285">
        <v>7.3431445392327502E-2</v>
      </c>
      <c r="T285">
        <v>-3.4488928371554999</v>
      </c>
      <c r="U285">
        <v>3.4488928371554999</v>
      </c>
      <c r="V285">
        <v>3.3358854038950101</v>
      </c>
      <c r="W285">
        <v>-8.49</v>
      </c>
      <c r="X285">
        <v>2.65</v>
      </c>
      <c r="Y285">
        <v>194435</v>
      </c>
      <c r="Z285">
        <v>11437</v>
      </c>
      <c r="AA285">
        <v>0.56999999999999995</v>
      </c>
      <c r="AB285">
        <v>17</v>
      </c>
      <c r="AC285">
        <v>11</v>
      </c>
      <c r="AD285">
        <v>6</v>
      </c>
      <c r="AE285">
        <v>64.709999999999994</v>
      </c>
      <c r="AF285">
        <v>11</v>
      </c>
      <c r="AG285">
        <v>7</v>
      </c>
      <c r="AH285">
        <v>4</v>
      </c>
      <c r="AI285">
        <v>6</v>
      </c>
    </row>
    <row r="286" spans="1:35" x14ac:dyDescent="0.2">
      <c r="A286" s="102">
        <v>963</v>
      </c>
      <c r="B286">
        <v>5101</v>
      </c>
      <c r="C286" s="106" t="s">
        <v>3859</v>
      </c>
      <c r="D286" s="106" t="s">
        <v>3693</v>
      </c>
      <c r="E286">
        <v>1869</v>
      </c>
      <c r="F286">
        <v>1875</v>
      </c>
      <c r="G286">
        <v>500</v>
      </c>
      <c r="H286" s="106" t="s">
        <v>3484</v>
      </c>
      <c r="I286">
        <v>6136</v>
      </c>
      <c r="J286" s="106" t="s">
        <v>3888</v>
      </c>
      <c r="K286" s="106" t="s">
        <v>3494</v>
      </c>
      <c r="L286">
        <v>1852</v>
      </c>
      <c r="M286">
        <v>1868</v>
      </c>
      <c r="N286">
        <v>500</v>
      </c>
      <c r="O286" s="106" t="s">
        <v>3481</v>
      </c>
      <c r="P286">
        <v>0.95901927072945203</v>
      </c>
      <c r="Q286">
        <v>0.81149506713012698</v>
      </c>
      <c r="R286" s="15">
        <v>0.45227225202787402</v>
      </c>
      <c r="S286" s="15">
        <v>9.4552144085710998E-2</v>
      </c>
      <c r="T286">
        <v>-0.95208738695767703</v>
      </c>
      <c r="U286">
        <v>0.95208738695767703</v>
      </c>
      <c r="V286">
        <v>0.82511032714891797</v>
      </c>
      <c r="W286">
        <v>-2.52</v>
      </c>
      <c r="X286">
        <v>0.37</v>
      </c>
      <c r="Y286">
        <v>194114</v>
      </c>
      <c r="Z286">
        <v>10217</v>
      </c>
      <c r="AA286">
        <v>0.49</v>
      </c>
      <c r="AB286">
        <v>19</v>
      </c>
      <c r="AC286">
        <v>12</v>
      </c>
      <c r="AD286">
        <v>7</v>
      </c>
      <c r="AE286">
        <v>63.16</v>
      </c>
      <c r="AF286">
        <v>14</v>
      </c>
      <c r="AG286">
        <v>7</v>
      </c>
      <c r="AH286">
        <v>3</v>
      </c>
      <c r="AI286">
        <v>9</v>
      </c>
    </row>
    <row r="287" spans="1:35" x14ac:dyDescent="0.2">
      <c r="A287" s="102">
        <v>420</v>
      </c>
      <c r="B287">
        <v>4348</v>
      </c>
      <c r="C287" s="106" t="s">
        <v>3766</v>
      </c>
      <c r="D287" s="106" t="s">
        <v>3483</v>
      </c>
      <c r="E287">
        <v>3110</v>
      </c>
      <c r="F287">
        <v>3175</v>
      </c>
      <c r="G287">
        <v>300</v>
      </c>
      <c r="H287" s="106" t="s">
        <v>3481</v>
      </c>
      <c r="I287">
        <v>6701</v>
      </c>
      <c r="J287" s="106" t="s">
        <v>3825</v>
      </c>
      <c r="K287" s="106" t="s">
        <v>3486</v>
      </c>
      <c r="L287">
        <v>4950</v>
      </c>
      <c r="M287">
        <v>4980</v>
      </c>
      <c r="N287">
        <v>200</v>
      </c>
      <c r="O287" s="106" t="s">
        <v>3484</v>
      </c>
      <c r="P287">
        <v>0.91390585254253898</v>
      </c>
      <c r="Q287">
        <v>0.89043131913768003</v>
      </c>
      <c r="R287">
        <v>9.1624066999030501E-2</v>
      </c>
      <c r="S287">
        <v>3.3951205254563299E-2</v>
      </c>
      <c r="T287">
        <v>2.9921546541763901</v>
      </c>
      <c r="U287">
        <v>2.9921546541763901</v>
      </c>
      <c r="V287">
        <v>2.6427866203414099</v>
      </c>
      <c r="W287">
        <v>13.45</v>
      </c>
      <c r="X287">
        <v>4.37</v>
      </c>
      <c r="Y287">
        <v>194026</v>
      </c>
      <c r="Z287">
        <v>9701</v>
      </c>
      <c r="AA287">
        <v>0.43</v>
      </c>
      <c r="AB287">
        <v>20</v>
      </c>
      <c r="AC287">
        <v>11</v>
      </c>
      <c r="AD287">
        <v>9</v>
      </c>
      <c r="AE287">
        <v>55</v>
      </c>
      <c r="AF287">
        <v>11</v>
      </c>
      <c r="AG287">
        <v>8</v>
      </c>
      <c r="AH287">
        <v>7</v>
      </c>
      <c r="AI287">
        <v>5</v>
      </c>
    </row>
    <row r="288" spans="1:35" x14ac:dyDescent="0.2">
      <c r="A288" s="102">
        <v>261</v>
      </c>
      <c r="B288">
        <v>6472</v>
      </c>
      <c r="C288" s="106" t="s">
        <v>63</v>
      </c>
      <c r="D288" s="106" t="s">
        <v>3494</v>
      </c>
      <c r="E288">
        <v>285</v>
      </c>
      <c r="F288">
        <v>287</v>
      </c>
      <c r="G288">
        <v>3700</v>
      </c>
      <c r="H288" s="106" t="s">
        <v>3484</v>
      </c>
      <c r="I288">
        <v>7762</v>
      </c>
      <c r="J288" s="106" t="s">
        <v>3850</v>
      </c>
      <c r="K288" s="106" t="s">
        <v>3490</v>
      </c>
      <c r="L288">
        <v>520</v>
      </c>
      <c r="M288">
        <v>528</v>
      </c>
      <c r="N288">
        <v>2000</v>
      </c>
      <c r="O288" s="106" t="s">
        <v>3481</v>
      </c>
      <c r="P288">
        <v>0.87293388905198899</v>
      </c>
      <c r="Q288">
        <v>0.91013354232778199</v>
      </c>
      <c r="R288" s="15">
        <v>0.20716785144606001</v>
      </c>
      <c r="S288">
        <v>1.1079381614298899E-2</v>
      </c>
      <c r="T288">
        <v>-2.2607080656107001</v>
      </c>
      <c r="U288">
        <v>2.2607080656107001</v>
      </c>
      <c r="V288">
        <v>1.95231467812197</v>
      </c>
      <c r="W288">
        <v>-6.32</v>
      </c>
      <c r="X288">
        <v>0.56000000000000005</v>
      </c>
      <c r="Y288">
        <v>192764</v>
      </c>
      <c r="Z288">
        <v>16064</v>
      </c>
      <c r="AA288">
        <v>0.75</v>
      </c>
      <c r="AB288">
        <v>12</v>
      </c>
      <c r="AC288">
        <v>7</v>
      </c>
      <c r="AD288">
        <v>5</v>
      </c>
      <c r="AE288">
        <v>58.33</v>
      </c>
      <c r="AF288">
        <v>13</v>
      </c>
      <c r="AG288">
        <v>3</v>
      </c>
      <c r="AH288">
        <v>2</v>
      </c>
      <c r="AI288">
        <v>7</v>
      </c>
    </row>
    <row r="289" spans="1:35" x14ac:dyDescent="0.2">
      <c r="A289" s="102">
        <v>767</v>
      </c>
      <c r="B289">
        <v>3387</v>
      </c>
      <c r="C289" s="106" t="s">
        <v>830</v>
      </c>
      <c r="D289" s="106" t="s">
        <v>3507</v>
      </c>
      <c r="E289">
        <v>2270</v>
      </c>
      <c r="F289">
        <v>2322</v>
      </c>
      <c r="G289">
        <v>400</v>
      </c>
      <c r="H289" s="106" t="s">
        <v>3481</v>
      </c>
      <c r="I289">
        <v>9613</v>
      </c>
      <c r="J289" s="106" t="s">
        <v>3814</v>
      </c>
      <c r="K289" s="106" t="s">
        <v>3483</v>
      </c>
      <c r="L289">
        <v>1558</v>
      </c>
      <c r="M289">
        <v>1572</v>
      </c>
      <c r="N289">
        <v>600</v>
      </c>
      <c r="O289" s="106" t="s">
        <v>3484</v>
      </c>
      <c r="P289">
        <v>0.82977501327308301</v>
      </c>
      <c r="Q289">
        <v>0.84157487909791995</v>
      </c>
      <c r="R289">
        <v>7.1149584135919999E-2</v>
      </c>
      <c r="S289" s="15">
        <v>0.22030640900860099</v>
      </c>
      <c r="T289">
        <v>1.71397919066607</v>
      </c>
      <c r="U289">
        <v>1.71397919066607</v>
      </c>
      <c r="V289">
        <v>1.72554302337301</v>
      </c>
      <c r="W289">
        <v>11.41</v>
      </c>
      <c r="X289">
        <v>1.55</v>
      </c>
      <c r="Y289">
        <v>192629</v>
      </c>
      <c r="Z289">
        <v>10702</v>
      </c>
      <c r="AA289">
        <v>0.57999999999999996</v>
      </c>
      <c r="AB289">
        <v>18</v>
      </c>
      <c r="AC289">
        <v>9</v>
      </c>
      <c r="AD289">
        <v>9</v>
      </c>
      <c r="AE289">
        <v>50</v>
      </c>
      <c r="AF289">
        <v>12</v>
      </c>
      <c r="AG289">
        <v>5</v>
      </c>
      <c r="AH289">
        <v>3</v>
      </c>
      <c r="AI289">
        <v>10</v>
      </c>
    </row>
    <row r="290" spans="1:35" x14ac:dyDescent="0.2">
      <c r="A290" s="102">
        <v>213</v>
      </c>
      <c r="B290">
        <v>8766</v>
      </c>
      <c r="C290" s="106" t="s">
        <v>3811</v>
      </c>
      <c r="D290" s="106" t="s">
        <v>3820</v>
      </c>
      <c r="E290">
        <v>5960</v>
      </c>
      <c r="F290">
        <v>6038</v>
      </c>
      <c r="G290">
        <v>100</v>
      </c>
      <c r="H290" s="106" t="s">
        <v>3484</v>
      </c>
      <c r="I290">
        <v>9934</v>
      </c>
      <c r="J290" s="106" t="s">
        <v>3837</v>
      </c>
      <c r="K290" s="106" t="s">
        <v>3488</v>
      </c>
      <c r="L290">
        <v>2657</v>
      </c>
      <c r="M290">
        <v>2702</v>
      </c>
      <c r="N290">
        <v>200</v>
      </c>
      <c r="O290" s="106" t="s">
        <v>3481</v>
      </c>
      <c r="P290">
        <v>0.86353682035362</v>
      </c>
      <c r="Q290">
        <v>0.91965370308594796</v>
      </c>
      <c r="R290">
        <v>3.6544611417958402E-3</v>
      </c>
      <c r="S290" s="15">
        <v>4.5685853539875398E-3</v>
      </c>
      <c r="T290">
        <v>-0.32170453571805102</v>
      </c>
      <c r="U290">
        <v>0.32170453571805102</v>
      </c>
      <c r="V290">
        <v>0.48416242799411702</v>
      </c>
      <c r="W290">
        <v>-0.82</v>
      </c>
      <c r="X290">
        <v>10.5</v>
      </c>
      <c r="Y290">
        <v>192507</v>
      </c>
      <c r="Z290">
        <v>11324</v>
      </c>
      <c r="AA290">
        <v>0.53</v>
      </c>
      <c r="AB290">
        <v>17</v>
      </c>
      <c r="AC290">
        <v>9</v>
      </c>
      <c r="AD290">
        <v>8</v>
      </c>
      <c r="AE290">
        <v>52.94</v>
      </c>
      <c r="AF290">
        <v>15</v>
      </c>
      <c r="AG290">
        <v>5</v>
      </c>
      <c r="AH290">
        <v>3</v>
      </c>
      <c r="AI290">
        <v>9</v>
      </c>
    </row>
    <row r="291" spans="1:35" x14ac:dyDescent="0.2">
      <c r="A291" s="102">
        <v>928</v>
      </c>
      <c r="B291">
        <v>1802</v>
      </c>
      <c r="C291" s="106" t="s">
        <v>3851</v>
      </c>
      <c r="D291" s="106" t="s">
        <v>3491</v>
      </c>
      <c r="E291">
        <v>1199</v>
      </c>
      <c r="F291">
        <v>1208</v>
      </c>
      <c r="G291">
        <v>900</v>
      </c>
      <c r="H291" s="106" t="s">
        <v>3484</v>
      </c>
      <c r="I291">
        <v>3003</v>
      </c>
      <c r="J291" s="106" t="s">
        <v>730</v>
      </c>
      <c r="K291" s="106" t="s">
        <v>3503</v>
      </c>
      <c r="L291">
        <v>1341</v>
      </c>
      <c r="M291">
        <v>1349</v>
      </c>
      <c r="N291">
        <v>800</v>
      </c>
      <c r="O291" s="106" t="s">
        <v>3481</v>
      </c>
      <c r="P291">
        <v>0.817255374285912</v>
      </c>
      <c r="Q291">
        <v>0.81870072187865395</v>
      </c>
      <c r="R291">
        <v>0.12674113620348901</v>
      </c>
      <c r="S291">
        <v>0.36019979699022397</v>
      </c>
      <c r="T291">
        <v>-1.91304613250563</v>
      </c>
      <c r="U291">
        <v>1.91304613250563</v>
      </c>
      <c r="V291">
        <v>1.8626660333770699</v>
      </c>
      <c r="W291">
        <v>-5.93</v>
      </c>
      <c r="X291">
        <v>0.74</v>
      </c>
      <c r="Y291">
        <v>191692</v>
      </c>
      <c r="Z291">
        <v>11276</v>
      </c>
      <c r="AA291">
        <v>0.54</v>
      </c>
      <c r="AB291">
        <v>17</v>
      </c>
      <c r="AC291">
        <v>10</v>
      </c>
      <c r="AD291">
        <v>7</v>
      </c>
      <c r="AE291">
        <v>58.82</v>
      </c>
      <c r="AF291">
        <v>14</v>
      </c>
      <c r="AG291">
        <v>5</v>
      </c>
      <c r="AH291">
        <v>2</v>
      </c>
      <c r="AI291">
        <v>10</v>
      </c>
    </row>
    <row r="292" spans="1:35" x14ac:dyDescent="0.2">
      <c r="A292" s="102">
        <v>236</v>
      </c>
      <c r="B292">
        <v>6472</v>
      </c>
      <c r="C292" s="106" t="s">
        <v>63</v>
      </c>
      <c r="D292" s="106" t="s">
        <v>3494</v>
      </c>
      <c r="E292">
        <v>285</v>
      </c>
      <c r="F292">
        <v>287</v>
      </c>
      <c r="G292">
        <v>3800</v>
      </c>
      <c r="H292" s="106" t="s">
        <v>3484</v>
      </c>
      <c r="I292">
        <v>7240</v>
      </c>
      <c r="J292" s="106" t="s">
        <v>1019</v>
      </c>
      <c r="K292" s="106" t="s">
        <v>3499</v>
      </c>
      <c r="L292">
        <v>1526</v>
      </c>
      <c r="M292">
        <v>1548</v>
      </c>
      <c r="N292">
        <v>700</v>
      </c>
      <c r="O292" s="106" t="s">
        <v>3481</v>
      </c>
      <c r="P292">
        <v>0.82381091000626505</v>
      </c>
      <c r="Q292">
        <v>0.91472834736834896</v>
      </c>
      <c r="R292" s="106">
        <v>4.5038263458996898E-2</v>
      </c>
      <c r="S292">
        <v>6.6375785025855796E-2</v>
      </c>
      <c r="T292">
        <v>-2.70772074102742</v>
      </c>
      <c r="U292">
        <v>2.70772074102742</v>
      </c>
      <c r="V292">
        <v>1.8733715113817</v>
      </c>
      <c r="W292">
        <v>-9.31</v>
      </c>
      <c r="X292">
        <v>0.65</v>
      </c>
      <c r="Y292">
        <v>190949</v>
      </c>
      <c r="Z292">
        <v>11934</v>
      </c>
      <c r="AA292">
        <v>0.55000000000000004</v>
      </c>
      <c r="AB292">
        <v>16</v>
      </c>
      <c r="AC292">
        <v>10</v>
      </c>
      <c r="AD292">
        <v>6</v>
      </c>
      <c r="AE292">
        <v>62.5</v>
      </c>
      <c r="AF292">
        <v>15</v>
      </c>
      <c r="AG292">
        <v>5</v>
      </c>
      <c r="AH292">
        <v>3</v>
      </c>
      <c r="AI292">
        <v>8</v>
      </c>
    </row>
    <row r="293" spans="1:35" x14ac:dyDescent="0.2">
      <c r="A293" s="102">
        <v>831</v>
      </c>
      <c r="B293">
        <v>6370</v>
      </c>
      <c r="C293" s="106" t="s">
        <v>3889</v>
      </c>
      <c r="D293" s="106" t="s">
        <v>3494</v>
      </c>
      <c r="E293">
        <v>3205</v>
      </c>
      <c r="F293">
        <v>3240</v>
      </c>
      <c r="G293">
        <v>300</v>
      </c>
      <c r="H293" s="106" t="s">
        <v>3484</v>
      </c>
      <c r="I293">
        <v>6755</v>
      </c>
      <c r="J293" s="106" t="s">
        <v>709</v>
      </c>
      <c r="K293" s="106" t="s">
        <v>3486</v>
      </c>
      <c r="L293">
        <v>2401</v>
      </c>
      <c r="M293">
        <v>2515</v>
      </c>
      <c r="N293">
        <v>400</v>
      </c>
      <c r="O293" s="106" t="s">
        <v>3481</v>
      </c>
      <c r="P293">
        <v>0.80836844533105301</v>
      </c>
      <c r="Q293">
        <v>0.83268548426784705</v>
      </c>
      <c r="R293" s="15">
        <v>2.2336829626971599E-2</v>
      </c>
      <c r="S293">
        <v>0.24903879630461101</v>
      </c>
      <c r="T293">
        <v>-1.0807998778655601</v>
      </c>
      <c r="U293">
        <v>1.0807998778655601</v>
      </c>
      <c r="V293">
        <v>0.87455995032557898</v>
      </c>
      <c r="W293">
        <v>-11.26</v>
      </c>
      <c r="X293">
        <v>3.5</v>
      </c>
      <c r="Y293">
        <v>190936</v>
      </c>
      <c r="Z293">
        <v>9547</v>
      </c>
      <c r="AA293">
        <v>0.56000000000000005</v>
      </c>
      <c r="AB293">
        <v>20</v>
      </c>
      <c r="AC293">
        <v>11</v>
      </c>
      <c r="AD293">
        <v>9</v>
      </c>
      <c r="AE293">
        <v>55</v>
      </c>
      <c r="AF293">
        <v>14</v>
      </c>
      <c r="AG293">
        <v>11</v>
      </c>
      <c r="AH293">
        <v>4</v>
      </c>
      <c r="AI293">
        <v>5</v>
      </c>
    </row>
    <row r="294" spans="1:35" x14ac:dyDescent="0.2">
      <c r="A294" s="102">
        <v>296</v>
      </c>
      <c r="B294">
        <v>7267</v>
      </c>
      <c r="C294" s="106" t="s">
        <v>61</v>
      </c>
      <c r="D294" s="106" t="s">
        <v>3499</v>
      </c>
      <c r="E294">
        <v>2770</v>
      </c>
      <c r="F294">
        <v>2809</v>
      </c>
      <c r="G294">
        <v>300</v>
      </c>
      <c r="H294" s="106" t="s">
        <v>3481</v>
      </c>
      <c r="I294">
        <v>7762</v>
      </c>
      <c r="J294" s="106" t="s">
        <v>3850</v>
      </c>
      <c r="K294" s="106" t="s">
        <v>3490</v>
      </c>
      <c r="L294">
        <v>520</v>
      </c>
      <c r="M294">
        <v>528</v>
      </c>
      <c r="N294">
        <v>1600</v>
      </c>
      <c r="O294" s="106" t="s">
        <v>3484</v>
      </c>
      <c r="P294">
        <v>0.89906300086950697</v>
      </c>
      <c r="Q294">
        <v>0.90589899417543795</v>
      </c>
      <c r="R294">
        <v>6.3927891019926299E-3</v>
      </c>
      <c r="S294">
        <v>2.2373401240713599E-2</v>
      </c>
      <c r="T294">
        <v>1.2540215926531999</v>
      </c>
      <c r="U294">
        <v>1.2540215926531999</v>
      </c>
      <c r="V294">
        <v>1.98387328459585</v>
      </c>
      <c r="W294">
        <v>2.13</v>
      </c>
      <c r="X294">
        <v>0.25</v>
      </c>
      <c r="Y294">
        <v>190732</v>
      </c>
      <c r="Z294">
        <v>12715</v>
      </c>
      <c r="AA294">
        <v>0.73</v>
      </c>
      <c r="AB294">
        <v>15</v>
      </c>
      <c r="AC294">
        <v>9</v>
      </c>
      <c r="AD294">
        <v>6</v>
      </c>
      <c r="AE294">
        <v>60</v>
      </c>
      <c r="AF294">
        <v>15</v>
      </c>
      <c r="AG294">
        <v>5</v>
      </c>
      <c r="AH294">
        <v>2</v>
      </c>
      <c r="AI294">
        <v>8</v>
      </c>
    </row>
    <row r="295" spans="1:35" x14ac:dyDescent="0.2">
      <c r="A295" s="102">
        <v>456</v>
      </c>
      <c r="B295">
        <v>6588</v>
      </c>
      <c r="C295" s="106" t="s">
        <v>564</v>
      </c>
      <c r="D295" s="106" t="s">
        <v>3486</v>
      </c>
      <c r="E295">
        <v>4320</v>
      </c>
      <c r="F295">
        <v>4390</v>
      </c>
      <c r="G295">
        <v>200</v>
      </c>
      <c r="H295" s="106" t="s">
        <v>3481</v>
      </c>
      <c r="I295">
        <v>8031</v>
      </c>
      <c r="J295" s="106" t="s">
        <v>1069</v>
      </c>
      <c r="K295" s="106" t="s">
        <v>3488</v>
      </c>
      <c r="L295">
        <v>1919</v>
      </c>
      <c r="M295">
        <v>1940</v>
      </c>
      <c r="N295">
        <v>500</v>
      </c>
      <c r="O295" s="106" t="s">
        <v>3484</v>
      </c>
      <c r="P295">
        <v>0.84144754698994295</v>
      </c>
      <c r="Q295">
        <v>0.88507948690821403</v>
      </c>
      <c r="R295">
        <v>7.6032096040868899E-2</v>
      </c>
      <c r="S295">
        <v>0.206163441983094</v>
      </c>
      <c r="T295">
        <v>0.30986958266480702</v>
      </c>
      <c r="U295">
        <v>0.30986958266480702</v>
      </c>
      <c r="V295">
        <v>6.7645383064254799E-2</v>
      </c>
      <c r="W295">
        <v>1.38</v>
      </c>
      <c r="X295">
        <v>10.48</v>
      </c>
      <c r="Y295">
        <v>190627</v>
      </c>
      <c r="Z295">
        <v>8288</v>
      </c>
      <c r="AA295">
        <v>0.43</v>
      </c>
      <c r="AB295">
        <v>23</v>
      </c>
      <c r="AC295">
        <v>13</v>
      </c>
      <c r="AD295">
        <v>10</v>
      </c>
      <c r="AE295">
        <v>56.52</v>
      </c>
      <c r="AF295">
        <v>14</v>
      </c>
      <c r="AG295">
        <v>8</v>
      </c>
      <c r="AH295">
        <v>4</v>
      </c>
      <c r="AI295">
        <v>11</v>
      </c>
    </row>
    <row r="296" spans="1:35" x14ac:dyDescent="0.2">
      <c r="A296" s="102">
        <v>47</v>
      </c>
      <c r="B296">
        <v>5802</v>
      </c>
      <c r="C296" s="106" t="s">
        <v>3867</v>
      </c>
      <c r="D296" s="106" t="s">
        <v>3497</v>
      </c>
      <c r="E296">
        <v>1450.5</v>
      </c>
      <c r="F296">
        <v>1471</v>
      </c>
      <c r="G296">
        <v>600</v>
      </c>
      <c r="H296" s="106" t="s">
        <v>3481</v>
      </c>
      <c r="I296">
        <v>7282</v>
      </c>
      <c r="J296" s="106" t="s">
        <v>3899</v>
      </c>
      <c r="K296" s="106" t="s">
        <v>3499</v>
      </c>
      <c r="L296">
        <v>2354</v>
      </c>
      <c r="M296">
        <v>2373</v>
      </c>
      <c r="N296">
        <v>400</v>
      </c>
      <c r="O296" s="106" t="s">
        <v>3484</v>
      </c>
      <c r="P296">
        <v>0.83589930478967001</v>
      </c>
      <c r="Q296">
        <v>0.95095888334520895</v>
      </c>
      <c r="R296" s="15">
        <v>0.248941943441539</v>
      </c>
      <c r="S296">
        <v>0.14698380800795</v>
      </c>
      <c r="T296">
        <v>0.54389691791144801</v>
      </c>
      <c r="U296">
        <v>0.54389691791144801</v>
      </c>
      <c r="V296">
        <v>1.03825156013412</v>
      </c>
      <c r="W296">
        <v>1.47</v>
      </c>
      <c r="X296">
        <v>7.02</v>
      </c>
      <c r="Y296">
        <v>189383</v>
      </c>
      <c r="Z296">
        <v>12626</v>
      </c>
      <c r="AA296">
        <v>0.59</v>
      </c>
      <c r="AB296">
        <v>15</v>
      </c>
      <c r="AC296">
        <v>10</v>
      </c>
      <c r="AD296">
        <v>5</v>
      </c>
      <c r="AE296">
        <v>66.67</v>
      </c>
      <c r="AF296">
        <v>13</v>
      </c>
      <c r="AG296">
        <v>5</v>
      </c>
      <c r="AH296">
        <v>2</v>
      </c>
      <c r="AI296">
        <v>8</v>
      </c>
    </row>
    <row r="297" spans="1:35" x14ac:dyDescent="0.2">
      <c r="A297" s="102">
        <v>48</v>
      </c>
      <c r="B297">
        <v>2267</v>
      </c>
      <c r="C297" s="106" t="s">
        <v>3890</v>
      </c>
      <c r="D297" s="106" t="s">
        <v>3509</v>
      </c>
      <c r="E297">
        <v>5420</v>
      </c>
      <c r="F297">
        <v>5700</v>
      </c>
      <c r="G297">
        <v>100</v>
      </c>
      <c r="H297" s="106" t="s">
        <v>3484</v>
      </c>
      <c r="I297">
        <v>3863</v>
      </c>
      <c r="J297" s="106" t="s">
        <v>3861</v>
      </c>
      <c r="K297" s="106" t="s">
        <v>3860</v>
      </c>
      <c r="L297">
        <v>1775</v>
      </c>
      <c r="M297">
        <v>1817</v>
      </c>
      <c r="N297">
        <v>300</v>
      </c>
      <c r="O297" s="106" t="s">
        <v>3481</v>
      </c>
      <c r="P297">
        <v>0.83777951098551395</v>
      </c>
      <c r="Q297">
        <v>0.950911405284527</v>
      </c>
      <c r="R297" s="106">
        <v>0.19085703207885901</v>
      </c>
      <c r="S297" s="106">
        <v>6.4278260571941206E-2</v>
      </c>
      <c r="T297">
        <v>-2.1514020182591298</v>
      </c>
      <c r="U297">
        <v>2.1514020182591298</v>
      </c>
      <c r="V297">
        <v>2.9077277006875701</v>
      </c>
      <c r="W297">
        <v>-4.67</v>
      </c>
      <c r="X297">
        <v>4.37</v>
      </c>
      <c r="Y297">
        <v>187958</v>
      </c>
      <c r="Z297">
        <v>13426</v>
      </c>
      <c r="AA297">
        <v>0.85</v>
      </c>
      <c r="AB297">
        <v>14</v>
      </c>
      <c r="AC297">
        <v>10</v>
      </c>
      <c r="AD297">
        <v>4</v>
      </c>
      <c r="AE297">
        <v>71.430000000000007</v>
      </c>
      <c r="AF297">
        <v>13</v>
      </c>
      <c r="AG297">
        <v>6</v>
      </c>
      <c r="AH297">
        <v>3</v>
      </c>
      <c r="AI297">
        <v>5</v>
      </c>
    </row>
    <row r="298" spans="1:35" x14ac:dyDescent="0.2">
      <c r="A298" s="102">
        <v>577</v>
      </c>
      <c r="B298">
        <v>4062</v>
      </c>
      <c r="C298" s="106" t="s">
        <v>232</v>
      </c>
      <c r="D298" s="106" t="s">
        <v>3486</v>
      </c>
      <c r="E298">
        <v>2500</v>
      </c>
      <c r="F298">
        <v>2513</v>
      </c>
      <c r="G298">
        <v>300</v>
      </c>
      <c r="H298" s="106" t="s">
        <v>3481</v>
      </c>
      <c r="I298">
        <v>6501</v>
      </c>
      <c r="J298" s="106" t="s">
        <v>3827</v>
      </c>
      <c r="K298" s="106" t="s">
        <v>3486</v>
      </c>
      <c r="L298">
        <v>4068</v>
      </c>
      <c r="M298">
        <v>4087</v>
      </c>
      <c r="N298">
        <v>200</v>
      </c>
      <c r="O298" s="106" t="s">
        <v>3484</v>
      </c>
      <c r="P298">
        <v>0.81137578099193097</v>
      </c>
      <c r="Q298">
        <v>0.86976811447640401</v>
      </c>
      <c r="R298" s="106">
        <v>9.8602821419219597E-2</v>
      </c>
      <c r="S298" s="106">
        <v>0.22958131568714199</v>
      </c>
      <c r="T298">
        <v>1.3605261630410901</v>
      </c>
      <c r="U298">
        <v>1.3605261630410901</v>
      </c>
      <c r="V298">
        <v>1.1184975760954201</v>
      </c>
      <c r="W298">
        <v>3.88</v>
      </c>
      <c r="X298">
        <v>7.77</v>
      </c>
      <c r="Y298">
        <v>187756</v>
      </c>
      <c r="Z298">
        <v>15646</v>
      </c>
      <c r="AA298">
        <v>0.83</v>
      </c>
      <c r="AB298">
        <v>12</v>
      </c>
      <c r="AC298">
        <v>6</v>
      </c>
      <c r="AD298">
        <v>6</v>
      </c>
      <c r="AE298">
        <v>50</v>
      </c>
      <c r="AF298">
        <v>13</v>
      </c>
      <c r="AG298">
        <v>5</v>
      </c>
      <c r="AH298">
        <v>1</v>
      </c>
      <c r="AI298">
        <v>6</v>
      </c>
    </row>
    <row r="299" spans="1:35" x14ac:dyDescent="0.2">
      <c r="A299" s="102">
        <v>281</v>
      </c>
      <c r="B299">
        <v>6465</v>
      </c>
      <c r="C299" s="106" t="s">
        <v>562</v>
      </c>
      <c r="D299" s="106" t="s">
        <v>3494</v>
      </c>
      <c r="E299">
        <v>10140</v>
      </c>
      <c r="F299">
        <v>10250</v>
      </c>
      <c r="G299">
        <v>100</v>
      </c>
      <c r="H299" s="106" t="s">
        <v>3484</v>
      </c>
      <c r="I299">
        <v>6755</v>
      </c>
      <c r="J299" s="106" t="s">
        <v>709</v>
      </c>
      <c r="K299" s="106" t="s">
        <v>3486</v>
      </c>
      <c r="L299">
        <v>2401</v>
      </c>
      <c r="M299">
        <v>2515</v>
      </c>
      <c r="N299">
        <v>400</v>
      </c>
      <c r="O299" s="106" t="s">
        <v>3481</v>
      </c>
      <c r="P299">
        <v>0.84044364045278896</v>
      </c>
      <c r="Q299">
        <v>0.907292226153671</v>
      </c>
      <c r="R299">
        <v>6.6405960885642101E-3</v>
      </c>
      <c r="S299">
        <v>0.155167203131403</v>
      </c>
      <c r="T299">
        <v>-0.821899570666908</v>
      </c>
      <c r="U299">
        <v>0.821899570666908</v>
      </c>
      <c r="V299">
        <v>0.627435172860766</v>
      </c>
      <c r="W299">
        <v>-7.61</v>
      </c>
      <c r="X299">
        <v>1.85</v>
      </c>
      <c r="Y299">
        <v>186463</v>
      </c>
      <c r="Z299">
        <v>12431</v>
      </c>
      <c r="AA299">
        <v>1</v>
      </c>
      <c r="AB299">
        <v>15</v>
      </c>
      <c r="AC299">
        <v>9</v>
      </c>
      <c r="AD299">
        <v>6</v>
      </c>
      <c r="AE299">
        <v>60</v>
      </c>
      <c r="AF299">
        <v>10</v>
      </c>
      <c r="AG299">
        <v>7</v>
      </c>
      <c r="AH299">
        <v>4</v>
      </c>
      <c r="AI299">
        <v>4</v>
      </c>
    </row>
    <row r="300" spans="1:35" x14ac:dyDescent="0.2">
      <c r="A300" s="102">
        <v>121</v>
      </c>
      <c r="B300">
        <v>6845</v>
      </c>
      <c r="C300" s="106" t="s">
        <v>3880</v>
      </c>
      <c r="D300" s="106" t="s">
        <v>3486</v>
      </c>
      <c r="E300">
        <v>2951</v>
      </c>
      <c r="F300">
        <v>2989</v>
      </c>
      <c r="G300">
        <v>300</v>
      </c>
      <c r="H300" s="106" t="s">
        <v>3484</v>
      </c>
      <c r="I300">
        <v>9715</v>
      </c>
      <c r="J300" s="106" t="s">
        <v>4148</v>
      </c>
      <c r="K300" s="106" t="s">
        <v>3496</v>
      </c>
      <c r="L300">
        <v>2837</v>
      </c>
      <c r="M300">
        <v>2781</v>
      </c>
      <c r="N300">
        <v>300</v>
      </c>
      <c r="O300" s="106" t="s">
        <v>3481</v>
      </c>
      <c r="P300">
        <v>0.81306560370190895</v>
      </c>
      <c r="Q300">
        <v>0.933109259923255</v>
      </c>
      <c r="R300">
        <v>2.57815280063949E-2</v>
      </c>
      <c r="S300">
        <v>1.9169036435779701E-2</v>
      </c>
      <c r="T300">
        <v>-0.212449797882343</v>
      </c>
      <c r="U300">
        <v>0.212449797882343</v>
      </c>
      <c r="V300">
        <v>1.38081352203973</v>
      </c>
      <c r="W300">
        <v>-0.42</v>
      </c>
      <c r="X300">
        <v>6.96</v>
      </c>
      <c r="Y300">
        <v>186259</v>
      </c>
      <c r="Z300">
        <v>15522</v>
      </c>
      <c r="AA300">
        <v>0.9</v>
      </c>
      <c r="AB300">
        <v>12</v>
      </c>
      <c r="AC300">
        <v>7</v>
      </c>
      <c r="AD300">
        <v>5</v>
      </c>
      <c r="AE300">
        <v>58.33</v>
      </c>
      <c r="AF300">
        <v>14</v>
      </c>
      <c r="AG300">
        <v>5</v>
      </c>
      <c r="AH300">
        <v>2</v>
      </c>
      <c r="AI300">
        <v>5</v>
      </c>
    </row>
    <row r="301" spans="1:35" x14ac:dyDescent="0.2">
      <c r="A301" s="102">
        <v>628</v>
      </c>
      <c r="B301">
        <v>6028</v>
      </c>
      <c r="C301" s="106" t="s">
        <v>733</v>
      </c>
      <c r="D301" s="106" t="s">
        <v>3496</v>
      </c>
      <c r="E301">
        <v>7420</v>
      </c>
      <c r="F301">
        <v>7630</v>
      </c>
      <c r="G301">
        <v>100</v>
      </c>
      <c r="H301" s="106" t="s">
        <v>3481</v>
      </c>
      <c r="I301">
        <v>8031</v>
      </c>
      <c r="J301" s="106" t="s">
        <v>1069</v>
      </c>
      <c r="K301" s="106" t="s">
        <v>3488</v>
      </c>
      <c r="L301">
        <v>1919</v>
      </c>
      <c r="M301">
        <v>1940</v>
      </c>
      <c r="N301">
        <v>400</v>
      </c>
      <c r="O301" s="106" t="s">
        <v>3484</v>
      </c>
      <c r="P301">
        <v>0.81988915047670097</v>
      </c>
      <c r="Q301">
        <v>0.86225542305164204</v>
      </c>
      <c r="R301">
        <v>6.9271476363939599E-3</v>
      </c>
      <c r="S301" s="106">
        <v>0.22704220933285801</v>
      </c>
      <c r="T301">
        <v>1.3224658246715</v>
      </c>
      <c r="U301">
        <v>1.3224658246715</v>
      </c>
      <c r="V301">
        <v>0.68777664701046404</v>
      </c>
      <c r="W301">
        <v>3.86</v>
      </c>
      <c r="X301">
        <v>1.7</v>
      </c>
      <c r="Y301">
        <v>186215</v>
      </c>
      <c r="Z301">
        <v>16929</v>
      </c>
      <c r="AA301">
        <v>1.1499999999999999</v>
      </c>
      <c r="AB301">
        <v>11</v>
      </c>
      <c r="AC301">
        <v>8</v>
      </c>
      <c r="AD301">
        <v>3</v>
      </c>
      <c r="AE301">
        <v>72.73</v>
      </c>
      <c r="AF301">
        <v>12</v>
      </c>
      <c r="AG301">
        <v>6</v>
      </c>
      <c r="AH301">
        <v>2</v>
      </c>
      <c r="AI301">
        <v>3</v>
      </c>
    </row>
    <row r="302" spans="1:35" x14ac:dyDescent="0.2">
      <c r="A302" s="102">
        <v>686</v>
      </c>
      <c r="B302">
        <v>4733</v>
      </c>
      <c r="C302" s="106" t="s">
        <v>3892</v>
      </c>
      <c r="D302" s="106" t="s">
        <v>3483</v>
      </c>
      <c r="E302">
        <v>4290</v>
      </c>
      <c r="F302">
        <v>4280</v>
      </c>
      <c r="G302">
        <v>200</v>
      </c>
      <c r="H302" s="106" t="s">
        <v>3484</v>
      </c>
      <c r="I302">
        <v>9928</v>
      </c>
      <c r="J302" s="106" t="s">
        <v>1381</v>
      </c>
      <c r="K302" s="106" t="s">
        <v>3483</v>
      </c>
      <c r="L302">
        <v>3020</v>
      </c>
      <c r="M302">
        <v>3070</v>
      </c>
      <c r="N302">
        <v>300</v>
      </c>
      <c r="O302" s="106" t="s">
        <v>3481</v>
      </c>
      <c r="P302">
        <v>0.84382055018334301</v>
      </c>
      <c r="Q302">
        <v>0.85420719827156799</v>
      </c>
      <c r="R302" s="15">
        <v>0.21899878454788799</v>
      </c>
      <c r="S302">
        <v>3.7729288874292998E-3</v>
      </c>
      <c r="T302">
        <v>-2.3260078243970099</v>
      </c>
      <c r="U302">
        <v>2.3260078243970099</v>
      </c>
      <c r="V302">
        <v>2.2111154146433898</v>
      </c>
      <c r="W302">
        <v>-7.79</v>
      </c>
      <c r="X302">
        <v>7.59</v>
      </c>
      <c r="Y302">
        <v>185845</v>
      </c>
      <c r="Z302">
        <v>15487</v>
      </c>
      <c r="AA302">
        <v>0.8</v>
      </c>
      <c r="AB302">
        <v>12</v>
      </c>
      <c r="AC302">
        <v>8</v>
      </c>
      <c r="AD302">
        <v>4</v>
      </c>
      <c r="AE302">
        <v>66.67</v>
      </c>
      <c r="AF302">
        <v>13</v>
      </c>
      <c r="AG302">
        <v>7</v>
      </c>
      <c r="AH302">
        <v>2</v>
      </c>
      <c r="AI302">
        <v>3</v>
      </c>
    </row>
    <row r="303" spans="1:35" x14ac:dyDescent="0.2">
      <c r="A303" s="102">
        <v>688</v>
      </c>
      <c r="B303">
        <v>4208</v>
      </c>
      <c r="C303" s="106" t="s">
        <v>3832</v>
      </c>
      <c r="D303" s="106" t="s">
        <v>3506</v>
      </c>
      <c r="E303">
        <v>2220</v>
      </c>
      <c r="F303">
        <v>2222</v>
      </c>
      <c r="G303">
        <v>400</v>
      </c>
      <c r="H303" s="106" t="s">
        <v>3484</v>
      </c>
      <c r="I303">
        <v>8385</v>
      </c>
      <c r="J303" s="106" t="s">
        <v>1132</v>
      </c>
      <c r="K303" s="106" t="s">
        <v>3552</v>
      </c>
      <c r="L303">
        <v>563</v>
      </c>
      <c r="M303">
        <v>574</v>
      </c>
      <c r="N303">
        <v>1500</v>
      </c>
      <c r="O303" s="106" t="s">
        <v>3481</v>
      </c>
      <c r="P303">
        <v>0.83158431605489402</v>
      </c>
      <c r="Q303">
        <v>0.85374708072053695</v>
      </c>
      <c r="R303">
        <v>1.6953732025341999E-3</v>
      </c>
      <c r="S303">
        <v>0.38954036872721698</v>
      </c>
      <c r="T303">
        <v>-0.98257854541042799</v>
      </c>
      <c r="U303">
        <v>0.98257854541042799</v>
      </c>
      <c r="V303">
        <v>0.33829037185670502</v>
      </c>
      <c r="W303">
        <v>-1.66</v>
      </c>
      <c r="X303">
        <v>3.13</v>
      </c>
      <c r="Y303">
        <v>185746</v>
      </c>
      <c r="Z303">
        <v>13268</v>
      </c>
      <c r="AA303">
        <v>0.73</v>
      </c>
      <c r="AB303">
        <v>14</v>
      </c>
      <c r="AC303">
        <v>10</v>
      </c>
      <c r="AD303">
        <v>4</v>
      </c>
      <c r="AE303">
        <v>71.430000000000007</v>
      </c>
      <c r="AF303">
        <v>12</v>
      </c>
      <c r="AG303">
        <v>7</v>
      </c>
      <c r="AH303">
        <v>4</v>
      </c>
      <c r="AI303">
        <v>3</v>
      </c>
    </row>
    <row r="304" spans="1:35" x14ac:dyDescent="0.2">
      <c r="A304" s="102">
        <v>513</v>
      </c>
      <c r="B304">
        <v>7211</v>
      </c>
      <c r="C304" s="106" t="s">
        <v>28</v>
      </c>
      <c r="D304" s="106" t="s">
        <v>3499</v>
      </c>
      <c r="E304">
        <v>400</v>
      </c>
      <c r="F304">
        <v>403</v>
      </c>
      <c r="G304">
        <v>2600</v>
      </c>
      <c r="H304" s="106" t="s">
        <v>3484</v>
      </c>
      <c r="I304">
        <v>7321</v>
      </c>
      <c r="J304" s="106" t="s">
        <v>3847</v>
      </c>
      <c r="K304" s="106" t="s">
        <v>3552</v>
      </c>
      <c r="L304">
        <v>617</v>
      </c>
      <c r="M304">
        <v>622</v>
      </c>
      <c r="N304">
        <v>1700</v>
      </c>
      <c r="O304" s="106" t="s">
        <v>3481</v>
      </c>
      <c r="P304">
        <v>0.94203602625162197</v>
      </c>
      <c r="Q304">
        <v>0.87888582012404104</v>
      </c>
      <c r="R304">
        <v>9.8486408573387599E-2</v>
      </c>
      <c r="S304">
        <v>2.7906579756382398E-2</v>
      </c>
      <c r="T304">
        <v>-1.5423446333639601</v>
      </c>
      <c r="U304">
        <v>1.5423446333639601</v>
      </c>
      <c r="V304">
        <v>1.3954343333661701</v>
      </c>
      <c r="W304">
        <v>-4.43</v>
      </c>
      <c r="X304">
        <v>0.91</v>
      </c>
      <c r="Y304">
        <v>185054</v>
      </c>
      <c r="Z304">
        <v>20562</v>
      </c>
      <c r="AA304">
        <v>1</v>
      </c>
      <c r="AB304">
        <v>9</v>
      </c>
      <c r="AC304">
        <v>6</v>
      </c>
      <c r="AD304">
        <v>3</v>
      </c>
      <c r="AE304">
        <v>66.67</v>
      </c>
      <c r="AF304">
        <v>10</v>
      </c>
      <c r="AG304">
        <v>4</v>
      </c>
      <c r="AH304">
        <v>2</v>
      </c>
      <c r="AI304">
        <v>3</v>
      </c>
    </row>
    <row r="305" spans="1:35" x14ac:dyDescent="0.2">
      <c r="A305" s="102">
        <v>364</v>
      </c>
      <c r="B305">
        <v>6902</v>
      </c>
      <c r="C305" s="106" t="s">
        <v>999</v>
      </c>
      <c r="D305" s="106" t="s">
        <v>3499</v>
      </c>
      <c r="E305">
        <v>4411</v>
      </c>
      <c r="F305">
        <v>4466</v>
      </c>
      <c r="G305">
        <v>200</v>
      </c>
      <c r="H305" s="106" t="s">
        <v>3481</v>
      </c>
      <c r="I305">
        <v>9101</v>
      </c>
      <c r="J305" s="106" t="s">
        <v>1179</v>
      </c>
      <c r="K305" s="106" t="s">
        <v>3886</v>
      </c>
      <c r="L305">
        <v>1722</v>
      </c>
      <c r="M305">
        <v>1744</v>
      </c>
      <c r="N305">
        <v>500</v>
      </c>
      <c r="O305" s="106" t="s">
        <v>3484</v>
      </c>
      <c r="P305">
        <v>0.910311446867617</v>
      </c>
      <c r="Q305">
        <v>0.89628865315923201</v>
      </c>
      <c r="R305">
        <v>1.44256920273247E-2</v>
      </c>
      <c r="S305">
        <v>7.24639933250912E-4</v>
      </c>
      <c r="T305">
        <v>0.37203484031751699</v>
      </c>
      <c r="U305">
        <v>0.37203484031751699</v>
      </c>
      <c r="V305">
        <v>0.14909337539849499</v>
      </c>
      <c r="W305">
        <v>0.63</v>
      </c>
      <c r="X305">
        <v>2.37</v>
      </c>
      <c r="Y305">
        <v>184474</v>
      </c>
      <c r="Z305">
        <v>18447</v>
      </c>
      <c r="AA305">
        <v>1.03</v>
      </c>
      <c r="AB305">
        <v>10</v>
      </c>
      <c r="AC305">
        <v>7</v>
      </c>
      <c r="AD305">
        <v>3</v>
      </c>
      <c r="AE305">
        <v>70</v>
      </c>
      <c r="AF305">
        <v>15</v>
      </c>
      <c r="AG305">
        <v>4</v>
      </c>
      <c r="AH305">
        <v>0</v>
      </c>
      <c r="AI305">
        <v>6</v>
      </c>
    </row>
    <row r="306" spans="1:35" x14ac:dyDescent="0.2">
      <c r="A306" s="102">
        <v>455</v>
      </c>
      <c r="B306">
        <v>6473</v>
      </c>
      <c r="C306" s="106" t="s">
        <v>1448</v>
      </c>
      <c r="D306" s="106" t="s">
        <v>3494</v>
      </c>
      <c r="E306">
        <v>1150</v>
      </c>
      <c r="F306">
        <v>1151</v>
      </c>
      <c r="G306">
        <v>600</v>
      </c>
      <c r="H306" s="106" t="s">
        <v>3484</v>
      </c>
      <c r="I306">
        <v>7259</v>
      </c>
      <c r="J306" s="106" t="s">
        <v>27</v>
      </c>
      <c r="K306" s="106" t="s">
        <v>3499</v>
      </c>
      <c r="L306">
        <v>3695</v>
      </c>
      <c r="M306">
        <v>3700</v>
      </c>
      <c r="N306">
        <v>200</v>
      </c>
      <c r="O306" s="106" t="s">
        <v>3481</v>
      </c>
      <c r="P306">
        <v>0.92623993153248596</v>
      </c>
      <c r="Q306">
        <v>0.88543018646699201</v>
      </c>
      <c r="R306">
        <v>0.32660596749837001</v>
      </c>
      <c r="S306" s="106">
        <v>2.0599521997023099E-2</v>
      </c>
      <c r="T306">
        <v>-1.68246915210186</v>
      </c>
      <c r="U306">
        <v>1.68246915210186</v>
      </c>
      <c r="V306">
        <v>1.4784277268455099</v>
      </c>
      <c r="W306">
        <v>-6.28</v>
      </c>
      <c r="X306">
        <v>6.68</v>
      </c>
      <c r="Y306">
        <v>184201</v>
      </c>
      <c r="Z306">
        <v>12280</v>
      </c>
      <c r="AA306">
        <v>0.64</v>
      </c>
      <c r="AB306">
        <v>15</v>
      </c>
      <c r="AC306">
        <v>8</v>
      </c>
      <c r="AD306">
        <v>7</v>
      </c>
      <c r="AE306">
        <v>53.33</v>
      </c>
      <c r="AF306">
        <v>11</v>
      </c>
      <c r="AG306">
        <v>7</v>
      </c>
      <c r="AH306">
        <v>2</v>
      </c>
      <c r="AI306">
        <v>6</v>
      </c>
    </row>
    <row r="307" spans="1:35" x14ac:dyDescent="0.2">
      <c r="A307" s="102">
        <v>694</v>
      </c>
      <c r="B307">
        <v>3105</v>
      </c>
      <c r="C307" s="106" t="s">
        <v>50</v>
      </c>
      <c r="D307" s="106" t="s">
        <v>3486</v>
      </c>
      <c r="E307">
        <v>940</v>
      </c>
      <c r="F307">
        <v>964</v>
      </c>
      <c r="G307">
        <v>1000</v>
      </c>
      <c r="H307" s="106" t="s">
        <v>3484</v>
      </c>
      <c r="I307">
        <v>7984</v>
      </c>
      <c r="J307" s="106" t="s">
        <v>1062</v>
      </c>
      <c r="K307" s="106" t="s">
        <v>3505</v>
      </c>
      <c r="L307">
        <v>1602</v>
      </c>
      <c r="M307">
        <v>1633</v>
      </c>
      <c r="N307">
        <v>600</v>
      </c>
      <c r="O307" s="106" t="s">
        <v>3481</v>
      </c>
      <c r="P307">
        <v>0.80894133314952399</v>
      </c>
      <c r="Q307">
        <v>0.85273880497474197</v>
      </c>
      <c r="R307">
        <v>7.3148760378072594E-2</v>
      </c>
      <c r="S307" s="15">
        <v>0.111177181169481</v>
      </c>
      <c r="T307">
        <v>-0.605477581176325</v>
      </c>
      <c r="U307">
        <v>0.605477581176325</v>
      </c>
      <c r="V307">
        <v>0.67282513349545303</v>
      </c>
      <c r="W307">
        <v>-2.4700000000000002</v>
      </c>
      <c r="X307">
        <v>1.61</v>
      </c>
      <c r="Y307">
        <v>183078</v>
      </c>
      <c r="Z307">
        <v>11442</v>
      </c>
      <c r="AA307">
        <v>0.66</v>
      </c>
      <c r="AB307">
        <v>16</v>
      </c>
      <c r="AC307">
        <v>7</v>
      </c>
      <c r="AD307">
        <v>9</v>
      </c>
      <c r="AE307">
        <v>43.75</v>
      </c>
      <c r="AF307">
        <v>13</v>
      </c>
      <c r="AG307">
        <v>6</v>
      </c>
      <c r="AH307">
        <v>4</v>
      </c>
      <c r="AI307">
        <v>6</v>
      </c>
    </row>
    <row r="308" spans="1:35" x14ac:dyDescent="0.2">
      <c r="A308" s="102">
        <v>548</v>
      </c>
      <c r="B308">
        <v>6103</v>
      </c>
      <c r="C308" s="106" t="s">
        <v>3893</v>
      </c>
      <c r="D308" s="106" t="s">
        <v>3494</v>
      </c>
      <c r="E308">
        <v>5060</v>
      </c>
      <c r="F308">
        <v>5060</v>
      </c>
      <c r="G308">
        <v>200</v>
      </c>
      <c r="H308" s="106" t="s">
        <v>3484</v>
      </c>
      <c r="I308">
        <v>7240</v>
      </c>
      <c r="J308" s="106" t="s">
        <v>1019</v>
      </c>
      <c r="K308" s="106" t="s">
        <v>3499</v>
      </c>
      <c r="L308">
        <v>1526</v>
      </c>
      <c r="M308">
        <v>1548</v>
      </c>
      <c r="N308">
        <v>700</v>
      </c>
      <c r="O308" s="106" t="s">
        <v>3481</v>
      </c>
      <c r="P308">
        <v>0.94471335071913598</v>
      </c>
      <c r="Q308">
        <v>0.87378439881918801</v>
      </c>
      <c r="R308">
        <v>0.150595182219151</v>
      </c>
      <c r="S308">
        <v>0.100959380767741</v>
      </c>
      <c r="T308">
        <v>-2.4536669910950901</v>
      </c>
      <c r="U308">
        <v>2.4536669910950901</v>
      </c>
      <c r="V308">
        <v>1.5122932175777499</v>
      </c>
      <c r="W308">
        <v>-8.99</v>
      </c>
      <c r="X308">
        <v>7.08</v>
      </c>
      <c r="Y308">
        <v>182963</v>
      </c>
      <c r="Z308">
        <v>18296</v>
      </c>
      <c r="AA308">
        <v>1.1000000000000001</v>
      </c>
      <c r="AB308">
        <v>10</v>
      </c>
      <c r="AC308">
        <v>6</v>
      </c>
      <c r="AD308">
        <v>4</v>
      </c>
      <c r="AE308">
        <v>60</v>
      </c>
      <c r="AF308">
        <v>14</v>
      </c>
      <c r="AG308">
        <v>5</v>
      </c>
      <c r="AH308">
        <v>0</v>
      </c>
      <c r="AI308">
        <v>5</v>
      </c>
    </row>
    <row r="309" spans="1:35" x14ac:dyDescent="0.2">
      <c r="A309" s="102">
        <v>827</v>
      </c>
      <c r="B309">
        <v>6967</v>
      </c>
      <c r="C309" s="106" t="s">
        <v>1004</v>
      </c>
      <c r="D309" s="106" t="s">
        <v>3486</v>
      </c>
      <c r="E309">
        <v>1276</v>
      </c>
      <c r="F309">
        <v>1293</v>
      </c>
      <c r="G309">
        <v>800</v>
      </c>
      <c r="H309" s="106" t="s">
        <v>3481</v>
      </c>
      <c r="I309">
        <v>9433</v>
      </c>
      <c r="J309" s="106" t="s">
        <v>728</v>
      </c>
      <c r="K309" s="106" t="s">
        <v>3483</v>
      </c>
      <c r="L309">
        <v>3290</v>
      </c>
      <c r="M309">
        <v>3257</v>
      </c>
      <c r="N309">
        <v>300</v>
      </c>
      <c r="O309" s="106" t="s">
        <v>3484</v>
      </c>
      <c r="P309">
        <v>0.83284818986737097</v>
      </c>
      <c r="Q309">
        <v>0.83285869915778399</v>
      </c>
      <c r="R309">
        <v>1.6885128285152901E-2</v>
      </c>
      <c r="S309">
        <v>0.275652434402963</v>
      </c>
      <c r="T309">
        <v>0.83305987186271302</v>
      </c>
      <c r="U309">
        <v>0.83305987186271302</v>
      </c>
      <c r="V309">
        <v>0.592249807061206</v>
      </c>
      <c r="W309">
        <v>5.99</v>
      </c>
      <c r="X309">
        <v>5.86</v>
      </c>
      <c r="Y309">
        <v>182468</v>
      </c>
      <c r="Z309">
        <v>9604</v>
      </c>
      <c r="AA309">
        <v>0.56000000000000005</v>
      </c>
      <c r="AB309">
        <v>19</v>
      </c>
      <c r="AC309">
        <v>9</v>
      </c>
      <c r="AD309">
        <v>10</v>
      </c>
      <c r="AE309">
        <v>47.37</v>
      </c>
      <c r="AF309">
        <v>13</v>
      </c>
      <c r="AG309">
        <v>8</v>
      </c>
      <c r="AH309">
        <v>5</v>
      </c>
      <c r="AI309">
        <v>6</v>
      </c>
    </row>
    <row r="310" spans="1:35" x14ac:dyDescent="0.2">
      <c r="A310" s="102">
        <v>640</v>
      </c>
      <c r="B310">
        <v>3563</v>
      </c>
      <c r="C310" s="106" t="s">
        <v>3843</v>
      </c>
      <c r="D310" s="106" t="s">
        <v>3507</v>
      </c>
      <c r="E310">
        <v>9440</v>
      </c>
      <c r="F310">
        <v>9510</v>
      </c>
      <c r="G310">
        <v>100</v>
      </c>
      <c r="H310" s="106" t="s">
        <v>3481</v>
      </c>
      <c r="I310">
        <v>6952</v>
      </c>
      <c r="J310" s="106" t="s">
        <v>565</v>
      </c>
      <c r="K310" s="106" t="s">
        <v>3486</v>
      </c>
      <c r="L310">
        <v>1982</v>
      </c>
      <c r="M310">
        <v>2027</v>
      </c>
      <c r="N310">
        <v>500</v>
      </c>
      <c r="O310" s="106" t="s">
        <v>3484</v>
      </c>
      <c r="P310">
        <v>0.84613829096438498</v>
      </c>
      <c r="Q310">
        <v>0.86077470971037096</v>
      </c>
      <c r="R310">
        <v>9.1033077704956097E-2</v>
      </c>
      <c r="S310">
        <v>0.261191970394552</v>
      </c>
      <c r="T310">
        <v>2.5976893366467002</v>
      </c>
      <c r="U310">
        <v>2.5976893366467002</v>
      </c>
      <c r="V310">
        <v>2.56088237947051</v>
      </c>
      <c r="W310">
        <v>9.0500000000000007</v>
      </c>
      <c r="X310">
        <v>6.57</v>
      </c>
      <c r="Y310">
        <v>181325</v>
      </c>
      <c r="Z310">
        <v>7884</v>
      </c>
      <c r="AA310">
        <v>0.61</v>
      </c>
      <c r="AB310">
        <v>23</v>
      </c>
      <c r="AC310">
        <v>15</v>
      </c>
      <c r="AD310">
        <v>8</v>
      </c>
      <c r="AE310">
        <v>65.22</v>
      </c>
      <c r="AF310">
        <v>11</v>
      </c>
      <c r="AG310">
        <v>13</v>
      </c>
      <c r="AH310">
        <v>6</v>
      </c>
      <c r="AI310">
        <v>4</v>
      </c>
    </row>
    <row r="311" spans="1:35" x14ac:dyDescent="0.2">
      <c r="A311" s="102">
        <v>24</v>
      </c>
      <c r="B311">
        <v>5233</v>
      </c>
      <c r="C311" s="106" t="s">
        <v>3841</v>
      </c>
      <c r="D311" s="106" t="s">
        <v>3480</v>
      </c>
      <c r="E311">
        <v>2920</v>
      </c>
      <c r="F311">
        <v>2967</v>
      </c>
      <c r="G311">
        <v>300</v>
      </c>
      <c r="H311" s="106" t="s">
        <v>3481</v>
      </c>
      <c r="I311">
        <v>7189</v>
      </c>
      <c r="J311" s="106" t="s">
        <v>45</v>
      </c>
      <c r="K311" s="106" t="s">
        <v>3552</v>
      </c>
      <c r="L311">
        <v>729</v>
      </c>
      <c r="M311">
        <v>739</v>
      </c>
      <c r="N311">
        <v>1200</v>
      </c>
      <c r="O311" s="106" t="s">
        <v>3484</v>
      </c>
      <c r="P311">
        <v>0.82618817177392101</v>
      </c>
      <c r="Q311">
        <v>0.95812550696235399</v>
      </c>
      <c r="R311">
        <v>0.15497579059338601</v>
      </c>
      <c r="S311" s="15">
        <v>4.6203886309527696E-3</v>
      </c>
      <c r="T311">
        <v>1.17070188020973</v>
      </c>
      <c r="U311">
        <v>1.17070188020973</v>
      </c>
      <c r="V311">
        <v>1.3652120425446601</v>
      </c>
      <c r="W311">
        <v>3.7</v>
      </c>
      <c r="X311">
        <v>0.37</v>
      </c>
      <c r="Y311">
        <v>180704</v>
      </c>
      <c r="Z311">
        <v>9035</v>
      </c>
      <c r="AA311">
        <v>0.54</v>
      </c>
      <c r="AB311">
        <v>20</v>
      </c>
      <c r="AC311">
        <v>11</v>
      </c>
      <c r="AD311">
        <v>9</v>
      </c>
      <c r="AE311">
        <v>55</v>
      </c>
      <c r="AF311">
        <v>12</v>
      </c>
      <c r="AG311">
        <v>10</v>
      </c>
      <c r="AH311">
        <v>4</v>
      </c>
      <c r="AI311">
        <v>6</v>
      </c>
    </row>
    <row r="312" spans="1:35" x14ac:dyDescent="0.2">
      <c r="A312" s="102">
        <v>896</v>
      </c>
      <c r="B312">
        <v>5706</v>
      </c>
      <c r="C312" s="106" t="s">
        <v>4149</v>
      </c>
      <c r="D312" s="106" t="s">
        <v>3497</v>
      </c>
      <c r="E312">
        <v>2592</v>
      </c>
      <c r="F312">
        <v>2615</v>
      </c>
      <c r="G312">
        <v>400</v>
      </c>
      <c r="H312" s="106" t="s">
        <v>3481</v>
      </c>
      <c r="I312">
        <v>5713</v>
      </c>
      <c r="J312" s="106" t="s">
        <v>3929</v>
      </c>
      <c r="K312" s="106" t="s">
        <v>3497</v>
      </c>
      <c r="L312">
        <v>3084</v>
      </c>
      <c r="M312">
        <v>3109</v>
      </c>
      <c r="N312">
        <v>300</v>
      </c>
      <c r="O312" s="106" t="s">
        <v>3484</v>
      </c>
      <c r="P312">
        <v>0.81146868048052101</v>
      </c>
      <c r="Q312">
        <v>0.82459102906960502</v>
      </c>
      <c r="R312" s="106">
        <v>0.29644453296520301</v>
      </c>
      <c r="S312" s="106">
        <v>4.3918657110560901E-2</v>
      </c>
      <c r="T312">
        <v>0.58451061987374597</v>
      </c>
      <c r="U312">
        <v>0.58451061987374597</v>
      </c>
      <c r="V312">
        <v>0.54424503818194103</v>
      </c>
      <c r="W312">
        <v>1.68</v>
      </c>
      <c r="X312">
        <v>12.15</v>
      </c>
      <c r="Y312">
        <v>179935</v>
      </c>
      <c r="Z312">
        <v>17994</v>
      </c>
      <c r="AA312">
        <v>0.88</v>
      </c>
      <c r="AB312">
        <v>10</v>
      </c>
      <c r="AC312">
        <v>6</v>
      </c>
      <c r="AD312">
        <v>4</v>
      </c>
      <c r="AE312">
        <v>60</v>
      </c>
      <c r="AF312">
        <v>8</v>
      </c>
      <c r="AG312">
        <v>5</v>
      </c>
      <c r="AH312">
        <v>3</v>
      </c>
      <c r="AI312">
        <v>2</v>
      </c>
    </row>
    <row r="313" spans="1:35" x14ac:dyDescent="0.2">
      <c r="A313" s="102">
        <v>906</v>
      </c>
      <c r="B313">
        <v>4528</v>
      </c>
      <c r="C313" s="106" t="s">
        <v>877</v>
      </c>
      <c r="D313" s="106" t="s">
        <v>3504</v>
      </c>
      <c r="E313">
        <v>2566.5</v>
      </c>
      <c r="F313">
        <v>2594.5</v>
      </c>
      <c r="G313">
        <v>400</v>
      </c>
      <c r="H313" s="106" t="s">
        <v>3481</v>
      </c>
      <c r="I313">
        <v>8601</v>
      </c>
      <c r="J313" s="106" t="s">
        <v>25</v>
      </c>
      <c r="K313" s="106" t="s">
        <v>3830</v>
      </c>
      <c r="L313">
        <v>542.79999999999995</v>
      </c>
      <c r="M313">
        <v>554.70000000000005</v>
      </c>
      <c r="N313">
        <v>1900</v>
      </c>
      <c r="O313" s="106" t="s">
        <v>3484</v>
      </c>
      <c r="P313">
        <v>0.91995296152321704</v>
      </c>
      <c r="Q313">
        <v>0.82213032129258301</v>
      </c>
      <c r="R313">
        <v>2.1312235206029401E-2</v>
      </c>
      <c r="S313">
        <v>0.228509601100473</v>
      </c>
      <c r="T313">
        <v>1.3062795940763401</v>
      </c>
      <c r="U313">
        <v>1.3062795940763401</v>
      </c>
      <c r="V313">
        <v>1.62420526515041</v>
      </c>
      <c r="W313">
        <v>6.19</v>
      </c>
      <c r="X313">
        <v>1.55</v>
      </c>
      <c r="Y313">
        <v>179720</v>
      </c>
      <c r="Z313">
        <v>12837</v>
      </c>
      <c r="AA313">
        <v>0.61</v>
      </c>
      <c r="AB313">
        <v>14</v>
      </c>
      <c r="AC313">
        <v>9</v>
      </c>
      <c r="AD313">
        <v>5</v>
      </c>
      <c r="AE313">
        <v>64.290000000000006</v>
      </c>
      <c r="AF313">
        <v>13</v>
      </c>
      <c r="AG313">
        <v>6</v>
      </c>
      <c r="AH313">
        <v>3</v>
      </c>
      <c r="AI313">
        <v>5</v>
      </c>
    </row>
    <row r="314" spans="1:35" x14ac:dyDescent="0.2">
      <c r="A314" s="102">
        <v>248</v>
      </c>
      <c r="B314">
        <v>4118</v>
      </c>
      <c r="C314" s="106" t="s">
        <v>3894</v>
      </c>
      <c r="D314" s="106" t="s">
        <v>3506</v>
      </c>
      <c r="E314">
        <v>3360</v>
      </c>
      <c r="F314">
        <v>3390</v>
      </c>
      <c r="G314">
        <v>300</v>
      </c>
      <c r="H314" s="106" t="s">
        <v>3481</v>
      </c>
      <c r="I314">
        <v>7201</v>
      </c>
      <c r="J314" s="106" t="s">
        <v>3534</v>
      </c>
      <c r="K314" s="106" t="s">
        <v>3499</v>
      </c>
      <c r="L314">
        <v>586.9</v>
      </c>
      <c r="M314">
        <v>587.6</v>
      </c>
      <c r="N314">
        <v>1700</v>
      </c>
      <c r="O314" s="106" t="s">
        <v>3484</v>
      </c>
      <c r="P314">
        <v>0.82206095355873798</v>
      </c>
      <c r="Q314">
        <v>0.91268075745521504</v>
      </c>
      <c r="R314">
        <v>0.28356175789954702</v>
      </c>
      <c r="S314">
        <v>0.240989445175712</v>
      </c>
      <c r="T314">
        <v>2.09068778872571</v>
      </c>
      <c r="U314">
        <v>2.09068778872571</v>
      </c>
      <c r="V314">
        <v>1.9464968190892</v>
      </c>
      <c r="W314">
        <v>6.35</v>
      </c>
      <c r="X314">
        <v>1.78</v>
      </c>
      <c r="Y314">
        <v>179673</v>
      </c>
      <c r="Z314">
        <v>12834</v>
      </c>
      <c r="AA314">
        <v>0.72</v>
      </c>
      <c r="AB314">
        <v>14</v>
      </c>
      <c r="AC314">
        <v>8</v>
      </c>
      <c r="AD314">
        <v>6</v>
      </c>
      <c r="AE314">
        <v>57.14</v>
      </c>
      <c r="AF314">
        <v>13</v>
      </c>
      <c r="AG314">
        <v>5</v>
      </c>
      <c r="AH314">
        <v>3</v>
      </c>
      <c r="AI314">
        <v>6</v>
      </c>
    </row>
    <row r="315" spans="1:35" x14ac:dyDescent="0.2">
      <c r="A315" s="102">
        <v>406</v>
      </c>
      <c r="B315">
        <v>7167</v>
      </c>
      <c r="C315" s="106" t="s">
        <v>3599</v>
      </c>
      <c r="D315" s="106" t="s">
        <v>3552</v>
      </c>
      <c r="E315">
        <v>245</v>
      </c>
      <c r="F315">
        <v>249</v>
      </c>
      <c r="G315">
        <v>4200</v>
      </c>
      <c r="H315" s="106" t="s">
        <v>3481</v>
      </c>
      <c r="I315">
        <v>7189</v>
      </c>
      <c r="J315" s="106" t="s">
        <v>45</v>
      </c>
      <c r="K315" s="106" t="s">
        <v>3552</v>
      </c>
      <c r="L315">
        <v>729</v>
      </c>
      <c r="M315">
        <v>739</v>
      </c>
      <c r="N315">
        <v>1400</v>
      </c>
      <c r="O315" s="106" t="s">
        <v>3484</v>
      </c>
      <c r="P315">
        <v>0.96960881018494804</v>
      </c>
      <c r="Q315">
        <v>0.89248236692001404</v>
      </c>
      <c r="R315">
        <v>0.376898835685476</v>
      </c>
      <c r="S315" s="106">
        <v>0.138621190991155</v>
      </c>
      <c r="T315">
        <v>0.63643456505643603</v>
      </c>
      <c r="U315">
        <v>0.63643456505643603</v>
      </c>
      <c r="V315">
        <v>0.54148693527492597</v>
      </c>
      <c r="W315">
        <v>1.31</v>
      </c>
      <c r="X315">
        <v>1.08</v>
      </c>
      <c r="Y315">
        <v>179261</v>
      </c>
      <c r="Z315">
        <v>9435</v>
      </c>
      <c r="AA315">
        <v>0.45</v>
      </c>
      <c r="AB315">
        <v>19</v>
      </c>
      <c r="AC315">
        <v>11</v>
      </c>
      <c r="AD315">
        <v>8</v>
      </c>
      <c r="AE315">
        <v>57.89</v>
      </c>
      <c r="AF315">
        <v>15</v>
      </c>
      <c r="AG315">
        <v>6</v>
      </c>
      <c r="AH315">
        <v>2</v>
      </c>
      <c r="AI315">
        <v>11</v>
      </c>
    </row>
    <row r="316" spans="1:35" x14ac:dyDescent="0.2">
      <c r="A316" s="102">
        <v>414</v>
      </c>
      <c r="B316">
        <v>4186</v>
      </c>
      <c r="C316" s="106" t="s">
        <v>865</v>
      </c>
      <c r="D316" s="106" t="s">
        <v>3506</v>
      </c>
      <c r="E316">
        <v>4600</v>
      </c>
      <c r="F316">
        <v>4600</v>
      </c>
      <c r="G316">
        <v>200</v>
      </c>
      <c r="H316" s="106" t="s">
        <v>3481</v>
      </c>
      <c r="I316">
        <v>9437</v>
      </c>
      <c r="J316" s="106" t="s">
        <v>610</v>
      </c>
      <c r="K316" s="106" t="s">
        <v>3483</v>
      </c>
      <c r="L316">
        <v>3085</v>
      </c>
      <c r="M316">
        <v>3021</v>
      </c>
      <c r="N316">
        <v>300</v>
      </c>
      <c r="O316" s="106" t="s">
        <v>3484</v>
      </c>
      <c r="P316">
        <v>0.87650023147592504</v>
      </c>
      <c r="Q316">
        <v>0.89092073268322103</v>
      </c>
      <c r="R316" s="15">
        <v>5.94404739295664E-6</v>
      </c>
      <c r="S316" s="106">
        <v>0.16089390595129499</v>
      </c>
      <c r="T316">
        <v>1.4263574255812901</v>
      </c>
      <c r="U316">
        <v>1.4263574255812901</v>
      </c>
      <c r="V316">
        <v>0.98864986903209395</v>
      </c>
      <c r="W316">
        <v>6.36</v>
      </c>
      <c r="X316">
        <v>1.49</v>
      </c>
      <c r="Y316">
        <v>179250</v>
      </c>
      <c r="Z316">
        <v>10544</v>
      </c>
      <c r="AA316">
        <v>0.52</v>
      </c>
      <c r="AB316">
        <v>17</v>
      </c>
      <c r="AC316">
        <v>11</v>
      </c>
      <c r="AD316">
        <v>6</v>
      </c>
      <c r="AE316">
        <v>64.709999999999994</v>
      </c>
      <c r="AF316">
        <v>14</v>
      </c>
      <c r="AG316">
        <v>6</v>
      </c>
      <c r="AH316">
        <v>3</v>
      </c>
      <c r="AI316">
        <v>8</v>
      </c>
    </row>
    <row r="317" spans="1:35" x14ac:dyDescent="0.2">
      <c r="A317" s="102">
        <v>787</v>
      </c>
      <c r="B317">
        <v>7731</v>
      </c>
      <c r="C317" s="106" t="s">
        <v>3895</v>
      </c>
      <c r="D317" s="106" t="s">
        <v>3490</v>
      </c>
      <c r="E317">
        <v>1315</v>
      </c>
      <c r="F317">
        <v>1312</v>
      </c>
      <c r="G317">
        <v>800</v>
      </c>
      <c r="H317" s="106" t="s">
        <v>3481</v>
      </c>
      <c r="I317">
        <v>8273</v>
      </c>
      <c r="J317" s="106" t="s">
        <v>3687</v>
      </c>
      <c r="K317" s="106" t="s">
        <v>3507</v>
      </c>
      <c r="L317">
        <v>3400</v>
      </c>
      <c r="M317">
        <v>3490</v>
      </c>
      <c r="N317">
        <v>300</v>
      </c>
      <c r="O317" s="106" t="s">
        <v>3484</v>
      </c>
      <c r="P317">
        <v>0.857975444600794</v>
      </c>
      <c r="Q317">
        <v>0.83948099245135399</v>
      </c>
      <c r="R317" s="15">
        <v>0.26807755557297303</v>
      </c>
      <c r="S317" s="106">
        <v>0.11050332886367401</v>
      </c>
      <c r="T317">
        <v>1.4683503770340101</v>
      </c>
      <c r="U317">
        <v>1.4683503770340101</v>
      </c>
      <c r="V317">
        <v>2.1446310921890501</v>
      </c>
      <c r="W317">
        <v>6.48</v>
      </c>
      <c r="X317">
        <v>0.25</v>
      </c>
      <c r="Y317">
        <v>177944</v>
      </c>
      <c r="Z317">
        <v>10467</v>
      </c>
      <c r="AA317">
        <v>0.56000000000000005</v>
      </c>
      <c r="AB317">
        <v>17</v>
      </c>
      <c r="AC317">
        <v>10</v>
      </c>
      <c r="AD317">
        <v>7</v>
      </c>
      <c r="AE317">
        <v>58.82</v>
      </c>
      <c r="AF317">
        <v>11</v>
      </c>
      <c r="AG317">
        <v>6</v>
      </c>
      <c r="AH317">
        <v>5</v>
      </c>
      <c r="AI317">
        <v>6</v>
      </c>
    </row>
    <row r="318" spans="1:35" x14ac:dyDescent="0.2">
      <c r="A318" s="102">
        <v>129</v>
      </c>
      <c r="B318">
        <v>5393</v>
      </c>
      <c r="C318" s="106" t="s">
        <v>237</v>
      </c>
      <c r="D318" s="106" t="s">
        <v>3480</v>
      </c>
      <c r="E318">
        <v>2614</v>
      </c>
      <c r="F318">
        <v>2642</v>
      </c>
      <c r="G318">
        <v>400</v>
      </c>
      <c r="H318" s="106" t="s">
        <v>3484</v>
      </c>
      <c r="I318">
        <v>5486</v>
      </c>
      <c r="J318" s="106" t="s">
        <v>920</v>
      </c>
      <c r="K318" s="106" t="s">
        <v>3550</v>
      </c>
      <c r="L318">
        <v>1701</v>
      </c>
      <c r="M318">
        <v>1775</v>
      </c>
      <c r="N318">
        <v>600</v>
      </c>
      <c r="O318" s="106" t="s">
        <v>3481</v>
      </c>
      <c r="P318">
        <v>0.80212233080109696</v>
      </c>
      <c r="Q318">
        <v>0.93189639885738995</v>
      </c>
      <c r="R318">
        <v>0.29301978435630099</v>
      </c>
      <c r="S318" s="15">
        <v>4.7469688275573102E-2</v>
      </c>
      <c r="T318">
        <v>-3.1566951570655899</v>
      </c>
      <c r="U318">
        <v>3.1566951570655899</v>
      </c>
      <c r="V318">
        <v>2.3483819179971501</v>
      </c>
      <c r="W318">
        <v>-14.16</v>
      </c>
      <c r="X318">
        <v>0.78</v>
      </c>
      <c r="Y318">
        <v>177861</v>
      </c>
      <c r="Z318">
        <v>9881</v>
      </c>
      <c r="AA318">
        <v>0.43</v>
      </c>
      <c r="AB318">
        <v>18</v>
      </c>
      <c r="AC318">
        <v>9</v>
      </c>
      <c r="AD318">
        <v>9</v>
      </c>
      <c r="AE318">
        <v>50</v>
      </c>
      <c r="AF318">
        <v>12</v>
      </c>
      <c r="AG318">
        <v>6</v>
      </c>
      <c r="AH318">
        <v>6</v>
      </c>
      <c r="AI318">
        <v>6</v>
      </c>
    </row>
    <row r="319" spans="1:35" x14ac:dyDescent="0.2">
      <c r="A319" s="102">
        <v>510</v>
      </c>
      <c r="B319">
        <v>4061</v>
      </c>
      <c r="C319" s="106" t="s">
        <v>3881</v>
      </c>
      <c r="D319" s="106" t="s">
        <v>3506</v>
      </c>
      <c r="E319">
        <v>2958</v>
      </c>
      <c r="F319">
        <v>2982</v>
      </c>
      <c r="G319">
        <v>300</v>
      </c>
      <c r="H319" s="106" t="s">
        <v>3484</v>
      </c>
      <c r="I319">
        <v>8316</v>
      </c>
      <c r="J319" s="106" t="s">
        <v>3862</v>
      </c>
      <c r="K319" s="106" t="s">
        <v>3552</v>
      </c>
      <c r="L319">
        <v>3838</v>
      </c>
      <c r="M319">
        <v>3902</v>
      </c>
      <c r="N319">
        <v>200</v>
      </c>
      <c r="O319" s="106" t="s">
        <v>3481</v>
      </c>
      <c r="P319">
        <v>0.81426059950690399</v>
      </c>
      <c r="Q319">
        <v>0.87915683767550101</v>
      </c>
      <c r="R319">
        <v>0.20878216029437</v>
      </c>
      <c r="S319">
        <v>2.9358071055415199E-3</v>
      </c>
      <c r="T319">
        <v>-2.4806626260081601</v>
      </c>
      <c r="U319">
        <v>2.4806626260081601</v>
      </c>
      <c r="V319">
        <v>2.6811459422208901</v>
      </c>
      <c r="W319">
        <v>-6.34</v>
      </c>
      <c r="X319">
        <v>14.63</v>
      </c>
      <c r="Y319">
        <v>176497</v>
      </c>
      <c r="Z319">
        <v>25214</v>
      </c>
      <c r="AA319">
        <v>1.47</v>
      </c>
      <c r="AB319">
        <v>7</v>
      </c>
      <c r="AC319">
        <v>6</v>
      </c>
      <c r="AD319">
        <v>1</v>
      </c>
      <c r="AE319">
        <v>85.71</v>
      </c>
      <c r="AF319">
        <v>14</v>
      </c>
      <c r="AG319">
        <v>2</v>
      </c>
      <c r="AH319">
        <v>0</v>
      </c>
      <c r="AI319">
        <v>5</v>
      </c>
    </row>
    <row r="320" spans="1:35" x14ac:dyDescent="0.2">
      <c r="A320" s="102">
        <v>195</v>
      </c>
      <c r="B320">
        <v>3003</v>
      </c>
      <c r="C320" s="106" t="s">
        <v>730</v>
      </c>
      <c r="D320" s="106" t="s">
        <v>3503</v>
      </c>
      <c r="E320">
        <v>1341</v>
      </c>
      <c r="F320">
        <v>1349</v>
      </c>
      <c r="G320">
        <v>600</v>
      </c>
      <c r="H320" s="106" t="s">
        <v>3481</v>
      </c>
      <c r="I320">
        <v>7729</v>
      </c>
      <c r="J320" s="106" t="s">
        <v>725</v>
      </c>
      <c r="K320" s="106" t="s">
        <v>3490</v>
      </c>
      <c r="L320">
        <v>3875</v>
      </c>
      <c r="M320">
        <v>3940</v>
      </c>
      <c r="N320">
        <v>200</v>
      </c>
      <c r="O320" s="106" t="s">
        <v>3484</v>
      </c>
      <c r="P320">
        <v>0.86775570974566896</v>
      </c>
      <c r="Q320">
        <v>0.92271001101328998</v>
      </c>
      <c r="R320">
        <v>1.0332226536362401E-2</v>
      </c>
      <c r="S320">
        <v>0.114636126578518</v>
      </c>
      <c r="T320">
        <v>1.8954273203196399</v>
      </c>
      <c r="U320">
        <v>1.8954273203196399</v>
      </c>
      <c r="V320">
        <v>2.3145188853621699</v>
      </c>
      <c r="W320">
        <v>6.49</v>
      </c>
      <c r="X320">
        <v>2.72</v>
      </c>
      <c r="Y320">
        <v>176286</v>
      </c>
      <c r="Z320">
        <v>13560</v>
      </c>
      <c r="AA320">
        <v>0.67</v>
      </c>
      <c r="AB320">
        <v>13</v>
      </c>
      <c r="AC320">
        <v>6</v>
      </c>
      <c r="AD320">
        <v>7</v>
      </c>
      <c r="AE320">
        <v>46.15</v>
      </c>
      <c r="AF320">
        <v>10</v>
      </c>
      <c r="AG320">
        <v>6</v>
      </c>
      <c r="AH320">
        <v>4</v>
      </c>
      <c r="AI320">
        <v>3</v>
      </c>
    </row>
    <row r="321" spans="1:35" x14ac:dyDescent="0.2">
      <c r="A321" s="102">
        <v>96</v>
      </c>
      <c r="B321">
        <v>7186</v>
      </c>
      <c r="C321" s="106" t="s">
        <v>724</v>
      </c>
      <c r="D321" s="106" t="s">
        <v>3552</v>
      </c>
      <c r="E321">
        <v>417</v>
      </c>
      <c r="F321">
        <v>422</v>
      </c>
      <c r="G321">
        <v>2000</v>
      </c>
      <c r="H321" s="106" t="s">
        <v>3481</v>
      </c>
      <c r="I321">
        <v>7267</v>
      </c>
      <c r="J321" s="106" t="s">
        <v>61</v>
      </c>
      <c r="K321" s="106" t="s">
        <v>3499</v>
      </c>
      <c r="L321">
        <v>2770</v>
      </c>
      <c r="M321">
        <v>2809</v>
      </c>
      <c r="N321">
        <v>300</v>
      </c>
      <c r="O321" s="106" t="s">
        <v>3484</v>
      </c>
      <c r="P321">
        <v>0.83921228463419195</v>
      </c>
      <c r="Q321">
        <v>0.93658964375313802</v>
      </c>
      <c r="R321" s="106">
        <v>0.49085108405028599</v>
      </c>
      <c r="S321">
        <v>7.1944311410565898E-2</v>
      </c>
      <c r="T321">
        <v>1.85689724382746</v>
      </c>
      <c r="U321">
        <v>1.85689724382746</v>
      </c>
      <c r="V321">
        <v>1.5214459629888399</v>
      </c>
      <c r="W321">
        <v>3.48</v>
      </c>
      <c r="X321">
        <v>0.15</v>
      </c>
      <c r="Y321">
        <v>174766</v>
      </c>
      <c r="Z321">
        <v>13444</v>
      </c>
      <c r="AA321">
        <v>0.71</v>
      </c>
      <c r="AB321">
        <v>13</v>
      </c>
      <c r="AC321">
        <v>8</v>
      </c>
      <c r="AD321">
        <v>5</v>
      </c>
      <c r="AE321">
        <v>61.54</v>
      </c>
      <c r="AF321">
        <v>15</v>
      </c>
      <c r="AG321">
        <v>3</v>
      </c>
      <c r="AH321">
        <v>0</v>
      </c>
      <c r="AI321">
        <v>10</v>
      </c>
    </row>
    <row r="322" spans="1:35" x14ac:dyDescent="0.2">
      <c r="A322" s="102">
        <v>605</v>
      </c>
      <c r="B322">
        <v>4739</v>
      </c>
      <c r="C322" s="106" t="s">
        <v>3549</v>
      </c>
      <c r="D322" s="106" t="s">
        <v>3483</v>
      </c>
      <c r="E322">
        <v>3265</v>
      </c>
      <c r="F322">
        <v>3320</v>
      </c>
      <c r="G322">
        <v>300</v>
      </c>
      <c r="H322" s="106" t="s">
        <v>3481</v>
      </c>
      <c r="I322">
        <v>9437</v>
      </c>
      <c r="J322" s="106" t="s">
        <v>610</v>
      </c>
      <c r="K322" s="106" t="s">
        <v>3483</v>
      </c>
      <c r="L322">
        <v>3085</v>
      </c>
      <c r="M322">
        <v>3021</v>
      </c>
      <c r="N322">
        <v>300</v>
      </c>
      <c r="O322" s="106" t="s">
        <v>3484</v>
      </c>
      <c r="P322">
        <v>0.845969390148401</v>
      </c>
      <c r="Q322">
        <v>0.86671537577926405</v>
      </c>
      <c r="R322">
        <v>0.246043351953495</v>
      </c>
      <c r="S322">
        <v>0.330583318033847</v>
      </c>
      <c r="T322">
        <v>2.5098208012024998</v>
      </c>
      <c r="U322">
        <v>2.5098208012024998</v>
      </c>
      <c r="V322">
        <v>1.17230170744686</v>
      </c>
      <c r="W322">
        <v>7.86</v>
      </c>
      <c r="X322">
        <v>9.01</v>
      </c>
      <c r="Y322">
        <v>173739</v>
      </c>
      <c r="Z322">
        <v>9652</v>
      </c>
      <c r="AA322">
        <v>0.49</v>
      </c>
      <c r="AB322">
        <v>18</v>
      </c>
      <c r="AC322">
        <v>9</v>
      </c>
      <c r="AD322">
        <v>9</v>
      </c>
      <c r="AE322">
        <v>50</v>
      </c>
      <c r="AF322">
        <v>14</v>
      </c>
      <c r="AG322">
        <v>6</v>
      </c>
      <c r="AH322">
        <v>2</v>
      </c>
      <c r="AI322">
        <v>10</v>
      </c>
    </row>
    <row r="323" spans="1:35" x14ac:dyDescent="0.2">
      <c r="A323" s="102">
        <v>921</v>
      </c>
      <c r="B323">
        <v>3865</v>
      </c>
      <c r="C323" s="106" t="s">
        <v>3410</v>
      </c>
      <c r="D323" s="106" t="s">
        <v>3860</v>
      </c>
      <c r="E323">
        <v>505</v>
      </c>
      <c r="F323">
        <v>521</v>
      </c>
      <c r="G323">
        <v>2000</v>
      </c>
      <c r="H323" s="106" t="s">
        <v>3481</v>
      </c>
      <c r="I323">
        <v>7321</v>
      </c>
      <c r="J323" s="106" t="s">
        <v>3847</v>
      </c>
      <c r="K323" s="106" t="s">
        <v>3552</v>
      </c>
      <c r="L323">
        <v>617</v>
      </c>
      <c r="M323">
        <v>622</v>
      </c>
      <c r="N323">
        <v>1700</v>
      </c>
      <c r="O323" s="106" t="s">
        <v>3484</v>
      </c>
      <c r="P323">
        <v>0.89379675955764903</v>
      </c>
      <c r="Q323">
        <v>0.81967873150774595</v>
      </c>
      <c r="R323">
        <v>4.8113072612287498E-2</v>
      </c>
      <c r="S323">
        <v>2.5649501192244999E-2</v>
      </c>
      <c r="T323">
        <v>2.0435222801794901</v>
      </c>
      <c r="U323">
        <v>2.0435222801794901</v>
      </c>
      <c r="V323">
        <v>1.3769736318497501</v>
      </c>
      <c r="W323">
        <v>4.72</v>
      </c>
      <c r="X323">
        <v>1.46</v>
      </c>
      <c r="Y323">
        <v>171332</v>
      </c>
      <c r="Z323">
        <v>15576</v>
      </c>
      <c r="AA323">
        <v>0.75</v>
      </c>
      <c r="AB323">
        <v>11</v>
      </c>
      <c r="AC323">
        <v>7</v>
      </c>
      <c r="AD323">
        <v>4</v>
      </c>
      <c r="AE323">
        <v>63.64</v>
      </c>
      <c r="AF323">
        <v>13</v>
      </c>
      <c r="AG323">
        <v>3</v>
      </c>
      <c r="AH323">
        <v>1</v>
      </c>
      <c r="AI323">
        <v>7</v>
      </c>
    </row>
    <row r="324" spans="1:35" x14ac:dyDescent="0.2">
      <c r="A324" s="102">
        <v>436</v>
      </c>
      <c r="B324">
        <v>6371</v>
      </c>
      <c r="C324" s="106" t="s">
        <v>3782</v>
      </c>
      <c r="D324" s="106" t="s">
        <v>3494</v>
      </c>
      <c r="E324">
        <v>3320</v>
      </c>
      <c r="F324">
        <v>3355</v>
      </c>
      <c r="G324">
        <v>300</v>
      </c>
      <c r="H324" s="106" t="s">
        <v>3484</v>
      </c>
      <c r="I324">
        <v>7327</v>
      </c>
      <c r="J324" s="106" t="s">
        <v>3897</v>
      </c>
      <c r="K324" s="106" t="s">
        <v>3552</v>
      </c>
      <c r="L324">
        <v>2700</v>
      </c>
      <c r="M324">
        <v>2754</v>
      </c>
      <c r="N324">
        <v>400</v>
      </c>
      <c r="O324" s="106" t="s">
        <v>3481</v>
      </c>
      <c r="P324">
        <v>0.82995237341502703</v>
      </c>
      <c r="Q324">
        <v>0.88798234197946102</v>
      </c>
      <c r="R324">
        <v>4.0929036086546598E-2</v>
      </c>
      <c r="S324">
        <v>5.6244712226430599E-2</v>
      </c>
      <c r="T324">
        <v>-2.7153864364543798</v>
      </c>
      <c r="U324">
        <v>2.7153864364543798</v>
      </c>
      <c r="V324">
        <v>2.4195064751987698</v>
      </c>
      <c r="W324">
        <v>-6.7</v>
      </c>
      <c r="X324">
        <v>9.4499999999999993</v>
      </c>
      <c r="Y324">
        <v>171321</v>
      </c>
      <c r="Z324">
        <v>42830</v>
      </c>
      <c r="AA324">
        <v>2.2799999999999998</v>
      </c>
      <c r="AB324">
        <v>4</v>
      </c>
      <c r="AC324">
        <v>4</v>
      </c>
      <c r="AD324">
        <v>0</v>
      </c>
      <c r="AE324">
        <v>100</v>
      </c>
      <c r="AF324">
        <v>10</v>
      </c>
      <c r="AG324">
        <v>4</v>
      </c>
      <c r="AH324">
        <v>0</v>
      </c>
      <c r="AI324">
        <v>0</v>
      </c>
    </row>
    <row r="325" spans="1:35" x14ac:dyDescent="0.2">
      <c r="A325" s="102">
        <v>52</v>
      </c>
      <c r="B325">
        <v>4004</v>
      </c>
      <c r="C325" s="106" t="s">
        <v>3833</v>
      </c>
      <c r="D325" s="106" t="s">
        <v>3506</v>
      </c>
      <c r="E325">
        <v>2638</v>
      </c>
      <c r="F325">
        <v>2656</v>
      </c>
      <c r="G325">
        <v>400</v>
      </c>
      <c r="H325" s="106" t="s">
        <v>3481</v>
      </c>
      <c r="I325">
        <v>7211</v>
      </c>
      <c r="J325" s="106" t="s">
        <v>28</v>
      </c>
      <c r="K325" s="106" t="s">
        <v>3499</v>
      </c>
      <c r="L325">
        <v>400</v>
      </c>
      <c r="M325">
        <v>403</v>
      </c>
      <c r="N325">
        <v>2600</v>
      </c>
      <c r="O325" s="106" t="s">
        <v>3484</v>
      </c>
      <c r="P325">
        <v>0.87471464374768604</v>
      </c>
      <c r="Q325">
        <v>0.95037963971504802</v>
      </c>
      <c r="R325">
        <v>0.24911456326690701</v>
      </c>
      <c r="S325">
        <v>3.6547040936342902E-2</v>
      </c>
      <c r="T325">
        <v>1.9001089797156601</v>
      </c>
      <c r="U325">
        <v>1.9001089797156601</v>
      </c>
      <c r="V325">
        <v>2.0116309541547999</v>
      </c>
      <c r="W325">
        <v>5.5</v>
      </c>
      <c r="X325">
        <v>1.37</v>
      </c>
      <c r="Y325">
        <v>171109</v>
      </c>
      <c r="Z325">
        <v>7440</v>
      </c>
      <c r="AA325">
        <v>0.2</v>
      </c>
      <c r="AB325">
        <v>23</v>
      </c>
      <c r="AC325">
        <v>12</v>
      </c>
      <c r="AD325">
        <v>11</v>
      </c>
      <c r="AE325">
        <v>52.17</v>
      </c>
      <c r="AF325">
        <v>12</v>
      </c>
      <c r="AG325">
        <v>10</v>
      </c>
      <c r="AH325">
        <v>10</v>
      </c>
      <c r="AI325">
        <v>3</v>
      </c>
    </row>
    <row r="326" spans="1:35" x14ac:dyDescent="0.2">
      <c r="A326" s="102">
        <v>306</v>
      </c>
      <c r="B326">
        <v>7267</v>
      </c>
      <c r="C326" s="106" t="s">
        <v>61</v>
      </c>
      <c r="D326" s="106" t="s">
        <v>3499</v>
      </c>
      <c r="E326">
        <v>2770</v>
      </c>
      <c r="F326">
        <v>2809</v>
      </c>
      <c r="G326">
        <v>300</v>
      </c>
      <c r="H326" s="106" t="s">
        <v>3484</v>
      </c>
      <c r="I326">
        <v>9072</v>
      </c>
      <c r="J326" s="106" t="s">
        <v>3684</v>
      </c>
      <c r="K326" s="106" t="s">
        <v>3685</v>
      </c>
      <c r="L326">
        <v>2528</v>
      </c>
      <c r="M326">
        <v>2561</v>
      </c>
      <c r="N326">
        <v>300</v>
      </c>
      <c r="O326" s="106" t="s">
        <v>3481</v>
      </c>
      <c r="P326">
        <v>0.93104853399061105</v>
      </c>
      <c r="Q326">
        <v>0.90474250272957701</v>
      </c>
      <c r="R326">
        <v>2.4289990574477699E-2</v>
      </c>
      <c r="S326">
        <v>4.8043707994225304E-3</v>
      </c>
      <c r="T326">
        <v>-2.47081421082911</v>
      </c>
      <c r="U326">
        <v>2.47081421082911</v>
      </c>
      <c r="V326">
        <v>2.21397628108816</v>
      </c>
      <c r="W326">
        <v>-3.67</v>
      </c>
      <c r="X326">
        <v>8.83</v>
      </c>
      <c r="Y326">
        <v>170857</v>
      </c>
      <c r="Z326">
        <v>24408</v>
      </c>
      <c r="AA326">
        <v>1.28</v>
      </c>
      <c r="AB326">
        <v>7</v>
      </c>
      <c r="AC326">
        <v>5</v>
      </c>
      <c r="AD326">
        <v>2</v>
      </c>
      <c r="AE326">
        <v>71.430000000000007</v>
      </c>
      <c r="AF326">
        <v>12</v>
      </c>
      <c r="AG326">
        <v>5</v>
      </c>
      <c r="AH326">
        <v>0</v>
      </c>
      <c r="AI326">
        <v>2</v>
      </c>
    </row>
    <row r="327" spans="1:35" x14ac:dyDescent="0.2">
      <c r="A327" s="102">
        <v>1018</v>
      </c>
      <c r="B327">
        <v>7186</v>
      </c>
      <c r="C327" s="106" t="s">
        <v>724</v>
      </c>
      <c r="D327" s="106" t="s">
        <v>3552</v>
      </c>
      <c r="E327">
        <v>417</v>
      </c>
      <c r="F327">
        <v>422</v>
      </c>
      <c r="G327">
        <v>2600</v>
      </c>
      <c r="H327" s="106" t="s">
        <v>3481</v>
      </c>
      <c r="I327">
        <v>7453</v>
      </c>
      <c r="J327" s="106" t="s">
        <v>54</v>
      </c>
      <c r="K327" s="106" t="s">
        <v>3507</v>
      </c>
      <c r="L327">
        <v>1808</v>
      </c>
      <c r="M327">
        <v>1830</v>
      </c>
      <c r="N327">
        <v>600</v>
      </c>
      <c r="O327" s="106" t="s">
        <v>3484</v>
      </c>
      <c r="P327">
        <v>0.87069462323958902</v>
      </c>
      <c r="Q327">
        <v>0.80057136578520005</v>
      </c>
      <c r="R327">
        <v>0.13593857356234201</v>
      </c>
      <c r="S327">
        <v>8.3403866291529294E-2</v>
      </c>
      <c r="T327">
        <v>2.6604652447892501</v>
      </c>
      <c r="U327">
        <v>2.6604652447892501</v>
      </c>
      <c r="V327">
        <v>2.8873823032920098</v>
      </c>
      <c r="W327">
        <v>18.3</v>
      </c>
      <c r="X327">
        <v>7.0000000000000007E-2</v>
      </c>
      <c r="Y327">
        <v>170566</v>
      </c>
      <c r="Z327">
        <v>9476</v>
      </c>
      <c r="AA327">
        <v>0.47</v>
      </c>
      <c r="AB327">
        <v>18</v>
      </c>
      <c r="AC327">
        <v>11</v>
      </c>
      <c r="AD327">
        <v>7</v>
      </c>
      <c r="AE327">
        <v>61.11</v>
      </c>
      <c r="AF327">
        <v>12</v>
      </c>
      <c r="AG327">
        <v>6</v>
      </c>
      <c r="AH327">
        <v>4</v>
      </c>
      <c r="AI327">
        <v>8</v>
      </c>
    </row>
    <row r="328" spans="1:35" x14ac:dyDescent="0.2">
      <c r="A328" s="102">
        <v>925</v>
      </c>
      <c r="B328">
        <v>7186</v>
      </c>
      <c r="C328" s="106" t="s">
        <v>724</v>
      </c>
      <c r="D328" s="106" t="s">
        <v>3552</v>
      </c>
      <c r="E328">
        <v>417</v>
      </c>
      <c r="F328">
        <v>422</v>
      </c>
      <c r="G328">
        <v>2500</v>
      </c>
      <c r="H328" s="106" t="s">
        <v>3481</v>
      </c>
      <c r="I328">
        <v>7762</v>
      </c>
      <c r="J328" s="106" t="s">
        <v>3850</v>
      </c>
      <c r="K328" s="106" t="s">
        <v>3490</v>
      </c>
      <c r="L328">
        <v>520</v>
      </c>
      <c r="M328">
        <v>528</v>
      </c>
      <c r="N328">
        <v>2000</v>
      </c>
      <c r="O328" s="106" t="s">
        <v>3484</v>
      </c>
      <c r="P328">
        <v>0.88496197358884299</v>
      </c>
      <c r="Q328">
        <v>0.819233789239876</v>
      </c>
      <c r="R328">
        <v>7.0019205903894301E-3</v>
      </c>
      <c r="S328">
        <v>7.7001575285692403E-2</v>
      </c>
      <c r="T328">
        <v>2.8218925272166802</v>
      </c>
      <c r="U328">
        <v>2.8218925272166802</v>
      </c>
      <c r="V328">
        <v>3.2571563089111701</v>
      </c>
      <c r="W328">
        <v>5.54</v>
      </c>
      <c r="X328">
        <v>0.09</v>
      </c>
      <c r="Y328">
        <v>169932</v>
      </c>
      <c r="Z328">
        <v>10621</v>
      </c>
      <c r="AA328">
        <v>0.5</v>
      </c>
      <c r="AB328">
        <v>16</v>
      </c>
      <c r="AC328">
        <v>10</v>
      </c>
      <c r="AD328">
        <v>6</v>
      </c>
      <c r="AE328">
        <v>62.5</v>
      </c>
      <c r="AF328">
        <v>13</v>
      </c>
      <c r="AG328">
        <v>6</v>
      </c>
      <c r="AH328">
        <v>4</v>
      </c>
      <c r="AI328">
        <v>6</v>
      </c>
    </row>
    <row r="329" spans="1:35" x14ac:dyDescent="0.2">
      <c r="A329" s="102">
        <v>239</v>
      </c>
      <c r="B329">
        <v>3387</v>
      </c>
      <c r="C329" s="106" t="s">
        <v>830</v>
      </c>
      <c r="D329" s="106" t="s">
        <v>3507</v>
      </c>
      <c r="E329">
        <v>2270</v>
      </c>
      <c r="F329">
        <v>2322</v>
      </c>
      <c r="G329">
        <v>400</v>
      </c>
      <c r="H329" s="106" t="s">
        <v>3481</v>
      </c>
      <c r="I329">
        <v>4739</v>
      </c>
      <c r="J329" s="106" t="s">
        <v>3549</v>
      </c>
      <c r="K329" s="106" t="s">
        <v>3483</v>
      </c>
      <c r="L329">
        <v>3265</v>
      </c>
      <c r="M329">
        <v>3320</v>
      </c>
      <c r="N329">
        <v>300</v>
      </c>
      <c r="O329" s="106" t="s">
        <v>3484</v>
      </c>
      <c r="P329">
        <v>0.83308477475048903</v>
      </c>
      <c r="Q329">
        <v>0.91423401682072203</v>
      </c>
      <c r="R329">
        <v>0.54105236520952205</v>
      </c>
      <c r="S329">
        <v>1.1277373433139099E-2</v>
      </c>
      <c r="T329">
        <v>1.53835368447757</v>
      </c>
      <c r="U329">
        <v>1.53835368447757</v>
      </c>
      <c r="V329">
        <v>1.7094110401122899</v>
      </c>
      <c r="W329">
        <v>8.5399999999999991</v>
      </c>
      <c r="X329">
        <v>6.75</v>
      </c>
      <c r="Y329">
        <v>169863</v>
      </c>
      <c r="Z329">
        <v>9992</v>
      </c>
      <c r="AA329">
        <v>0.55000000000000004</v>
      </c>
      <c r="AB329">
        <v>17</v>
      </c>
      <c r="AC329">
        <v>11</v>
      </c>
      <c r="AD329">
        <v>6</v>
      </c>
      <c r="AE329">
        <v>64.709999999999994</v>
      </c>
      <c r="AF329">
        <v>12</v>
      </c>
      <c r="AG329">
        <v>7</v>
      </c>
      <c r="AH329">
        <v>4</v>
      </c>
      <c r="AI329">
        <v>6</v>
      </c>
    </row>
    <row r="330" spans="1:35" x14ac:dyDescent="0.2">
      <c r="A330" s="102">
        <v>932</v>
      </c>
      <c r="B330">
        <v>8012</v>
      </c>
      <c r="C330" s="106" t="s">
        <v>3866</v>
      </c>
      <c r="D330" s="106" t="s">
        <v>3488</v>
      </c>
      <c r="E330">
        <v>1511</v>
      </c>
      <c r="F330">
        <v>1535</v>
      </c>
      <c r="G330">
        <v>700</v>
      </c>
      <c r="H330" s="106" t="s">
        <v>3484</v>
      </c>
      <c r="I330">
        <v>8377</v>
      </c>
      <c r="J330" s="106" t="s">
        <v>3686</v>
      </c>
      <c r="K330" s="106" t="s">
        <v>3552</v>
      </c>
      <c r="L330">
        <v>1062</v>
      </c>
      <c r="M330">
        <v>1073</v>
      </c>
      <c r="N330">
        <v>1000</v>
      </c>
      <c r="O330" s="106" t="s">
        <v>3481</v>
      </c>
      <c r="P330">
        <v>0.89138351029617802</v>
      </c>
      <c r="Q330">
        <v>0.81845792860528499</v>
      </c>
      <c r="R330">
        <v>9.8999225262683104E-3</v>
      </c>
      <c r="S330" s="106">
        <v>6.8186062699150798E-2</v>
      </c>
      <c r="T330">
        <v>-0.70087829611528496</v>
      </c>
      <c r="U330">
        <v>0.70087829611528496</v>
      </c>
      <c r="V330">
        <v>1.02326308880364</v>
      </c>
      <c r="W330">
        <v>-1.55</v>
      </c>
      <c r="X330">
        <v>0.14000000000000001</v>
      </c>
      <c r="Y330">
        <v>169291</v>
      </c>
      <c r="Z330">
        <v>9958</v>
      </c>
      <c r="AA330">
        <v>0.49</v>
      </c>
      <c r="AB330">
        <v>17</v>
      </c>
      <c r="AC330">
        <v>11</v>
      </c>
      <c r="AD330">
        <v>6</v>
      </c>
      <c r="AE330">
        <v>64.709999999999994</v>
      </c>
      <c r="AF330">
        <v>14</v>
      </c>
      <c r="AG330">
        <v>5</v>
      </c>
      <c r="AH330">
        <v>3</v>
      </c>
      <c r="AI330">
        <v>9</v>
      </c>
    </row>
    <row r="331" spans="1:35" x14ac:dyDescent="0.2">
      <c r="A331" s="102">
        <v>785</v>
      </c>
      <c r="B331">
        <v>6028</v>
      </c>
      <c r="C331" s="106" t="s">
        <v>733</v>
      </c>
      <c r="D331" s="106" t="s">
        <v>3496</v>
      </c>
      <c r="E331">
        <v>7420</v>
      </c>
      <c r="F331">
        <v>7630</v>
      </c>
      <c r="G331">
        <v>100</v>
      </c>
      <c r="H331" s="106" t="s">
        <v>3481</v>
      </c>
      <c r="I331">
        <v>6406</v>
      </c>
      <c r="J331" s="106" t="s">
        <v>3493</v>
      </c>
      <c r="K331" s="106" t="s">
        <v>3494</v>
      </c>
      <c r="L331">
        <v>1766</v>
      </c>
      <c r="M331">
        <v>1777</v>
      </c>
      <c r="N331">
        <v>400</v>
      </c>
      <c r="O331" s="106" t="s">
        <v>3484</v>
      </c>
      <c r="P331">
        <v>0.80931579046599</v>
      </c>
      <c r="Q331">
        <v>0.83958826274472798</v>
      </c>
      <c r="R331">
        <v>0.193213565155501</v>
      </c>
      <c r="S331" s="15">
        <v>0.22237348585215</v>
      </c>
      <c r="T331">
        <v>2.8572820925267799E-2</v>
      </c>
      <c r="U331">
        <v>2.8572820925267799E-2</v>
      </c>
      <c r="V331">
        <v>0.71090973889150599</v>
      </c>
      <c r="W331">
        <v>0.09</v>
      </c>
      <c r="X331">
        <v>6.84</v>
      </c>
      <c r="Y331">
        <v>168438</v>
      </c>
      <c r="Z331">
        <v>7656</v>
      </c>
      <c r="AA331">
        <v>0.54</v>
      </c>
      <c r="AB331">
        <v>22</v>
      </c>
      <c r="AC331">
        <v>14</v>
      </c>
      <c r="AD331">
        <v>8</v>
      </c>
      <c r="AE331">
        <v>63.64</v>
      </c>
      <c r="AF331">
        <v>8</v>
      </c>
      <c r="AG331">
        <v>13</v>
      </c>
      <c r="AH331">
        <v>7</v>
      </c>
      <c r="AI331">
        <v>2</v>
      </c>
    </row>
    <row r="332" spans="1:35" x14ac:dyDescent="0.2">
      <c r="A332" s="102">
        <v>136</v>
      </c>
      <c r="B332">
        <v>1803</v>
      </c>
      <c r="C332" s="106" t="s">
        <v>3492</v>
      </c>
      <c r="D332" s="106" t="s">
        <v>3491</v>
      </c>
      <c r="E332">
        <v>1104</v>
      </c>
      <c r="F332">
        <v>1118</v>
      </c>
      <c r="G332">
        <v>900</v>
      </c>
      <c r="H332" s="106" t="s">
        <v>3484</v>
      </c>
      <c r="I332">
        <v>8572</v>
      </c>
      <c r="J332" s="106" t="s">
        <v>3449</v>
      </c>
      <c r="K332" s="106" t="s">
        <v>3487</v>
      </c>
      <c r="L332">
        <v>504</v>
      </c>
      <c r="M332">
        <v>523</v>
      </c>
      <c r="N332">
        <v>1900</v>
      </c>
      <c r="O332" s="106" t="s">
        <v>3481</v>
      </c>
      <c r="P332">
        <v>0.90207895537348703</v>
      </c>
      <c r="Q332">
        <v>0.93071266798446495</v>
      </c>
      <c r="R332" s="106">
        <v>4.51866940204384E-2</v>
      </c>
      <c r="S332">
        <v>2.53848377640584E-2</v>
      </c>
      <c r="T332">
        <v>-2.0022257119627498</v>
      </c>
      <c r="U332">
        <v>2.0022257119627498</v>
      </c>
      <c r="V332">
        <v>1.0580814753952801</v>
      </c>
      <c r="W332">
        <v>-7.83</v>
      </c>
      <c r="X332">
        <v>1.24</v>
      </c>
      <c r="Y332">
        <v>166963</v>
      </c>
      <c r="Z332">
        <v>8348</v>
      </c>
      <c r="AA332">
        <v>0.38</v>
      </c>
      <c r="AB332">
        <v>20</v>
      </c>
      <c r="AC332">
        <v>15</v>
      </c>
      <c r="AD332">
        <v>5</v>
      </c>
      <c r="AE332">
        <v>75</v>
      </c>
      <c r="AF332">
        <v>11</v>
      </c>
      <c r="AG332">
        <v>7</v>
      </c>
      <c r="AH332">
        <v>4</v>
      </c>
      <c r="AI332">
        <v>9</v>
      </c>
    </row>
    <row r="333" spans="1:35" x14ac:dyDescent="0.2">
      <c r="A333" s="102">
        <v>667</v>
      </c>
      <c r="B333">
        <v>2002</v>
      </c>
      <c r="C333" s="106" t="s">
        <v>3898</v>
      </c>
      <c r="D333" s="106" t="s">
        <v>3509</v>
      </c>
      <c r="E333">
        <v>1863</v>
      </c>
      <c r="F333">
        <v>1893</v>
      </c>
      <c r="G333">
        <v>500</v>
      </c>
      <c r="H333" s="106" t="s">
        <v>3481</v>
      </c>
      <c r="I333">
        <v>9143</v>
      </c>
      <c r="J333" s="106" t="s">
        <v>3845</v>
      </c>
      <c r="K333" s="106" t="s">
        <v>3685</v>
      </c>
      <c r="L333">
        <v>2347</v>
      </c>
      <c r="M333">
        <v>2363</v>
      </c>
      <c r="N333">
        <v>400</v>
      </c>
      <c r="O333" s="106" t="s">
        <v>3484</v>
      </c>
      <c r="P333">
        <v>0.94915460790421102</v>
      </c>
      <c r="Q333">
        <v>0.85714862498114197</v>
      </c>
      <c r="R333">
        <v>1.1965143068343001E-2</v>
      </c>
      <c r="S333" s="106">
        <v>0.364264779740403</v>
      </c>
      <c r="T333">
        <v>1.31388854469383</v>
      </c>
      <c r="U333">
        <v>1.31388854469383</v>
      </c>
      <c r="V333">
        <v>0.407157226901598</v>
      </c>
      <c r="W333">
        <v>2.7</v>
      </c>
      <c r="X333">
        <v>0.14000000000000001</v>
      </c>
      <c r="Y333">
        <v>166208</v>
      </c>
      <c r="Z333">
        <v>20776</v>
      </c>
      <c r="AA333">
        <v>1.1299999999999999</v>
      </c>
      <c r="AB333">
        <v>8</v>
      </c>
      <c r="AC333">
        <v>7</v>
      </c>
      <c r="AD333">
        <v>1</v>
      </c>
      <c r="AE333">
        <v>87.5</v>
      </c>
      <c r="AF333">
        <v>12</v>
      </c>
      <c r="AG333">
        <v>4</v>
      </c>
      <c r="AH333">
        <v>2</v>
      </c>
      <c r="AI333">
        <v>2</v>
      </c>
    </row>
    <row r="334" spans="1:35" x14ac:dyDescent="0.2">
      <c r="A334" s="102">
        <v>743</v>
      </c>
      <c r="B334">
        <v>5471</v>
      </c>
      <c r="C334" s="106" t="s">
        <v>3863</v>
      </c>
      <c r="D334" s="106" t="s">
        <v>3550</v>
      </c>
      <c r="E334">
        <v>4165</v>
      </c>
      <c r="F334">
        <v>4280</v>
      </c>
      <c r="G334">
        <v>200</v>
      </c>
      <c r="H334" s="106" t="s">
        <v>3481</v>
      </c>
      <c r="I334">
        <v>6135</v>
      </c>
      <c r="J334" s="106" t="s">
        <v>3883</v>
      </c>
      <c r="K334" s="106" t="s">
        <v>3494</v>
      </c>
      <c r="L334">
        <v>4220</v>
      </c>
      <c r="M334">
        <v>4160</v>
      </c>
      <c r="N334">
        <v>200</v>
      </c>
      <c r="O334" s="106" t="s">
        <v>3484</v>
      </c>
      <c r="P334">
        <v>0.94030553719932997</v>
      </c>
      <c r="Q334">
        <v>0.84572249423365797</v>
      </c>
      <c r="R334">
        <v>7.6696047432514403E-2</v>
      </c>
      <c r="S334">
        <v>0.27206526189930902</v>
      </c>
      <c r="T334">
        <v>2.5127333181777001</v>
      </c>
      <c r="U334">
        <v>2.5127333181777001</v>
      </c>
      <c r="V334">
        <v>1.5115617885105299</v>
      </c>
      <c r="W334">
        <v>8.0299999999999994</v>
      </c>
      <c r="X334">
        <v>2.8</v>
      </c>
      <c r="Y334">
        <v>166174</v>
      </c>
      <c r="Z334">
        <v>18464</v>
      </c>
      <c r="AA334">
        <v>0.86</v>
      </c>
      <c r="AB334">
        <v>9</v>
      </c>
      <c r="AC334">
        <v>7</v>
      </c>
      <c r="AD334">
        <v>2</v>
      </c>
      <c r="AE334">
        <v>77.78</v>
      </c>
      <c r="AF334">
        <v>11</v>
      </c>
      <c r="AG334">
        <v>5</v>
      </c>
      <c r="AH334">
        <v>2</v>
      </c>
      <c r="AI334">
        <v>2</v>
      </c>
    </row>
    <row r="335" spans="1:35" x14ac:dyDescent="0.2">
      <c r="A335" s="102">
        <v>923</v>
      </c>
      <c r="B335">
        <v>6371</v>
      </c>
      <c r="C335" s="106" t="s">
        <v>3782</v>
      </c>
      <c r="D335" s="106" t="s">
        <v>3494</v>
      </c>
      <c r="E335">
        <v>3320</v>
      </c>
      <c r="F335">
        <v>3355</v>
      </c>
      <c r="G335">
        <v>300</v>
      </c>
      <c r="H335" s="106" t="s">
        <v>3484</v>
      </c>
      <c r="I335">
        <v>7186</v>
      </c>
      <c r="J335" s="106" t="s">
        <v>724</v>
      </c>
      <c r="K335" s="106" t="s">
        <v>3552</v>
      </c>
      <c r="L335">
        <v>417</v>
      </c>
      <c r="M335">
        <v>422</v>
      </c>
      <c r="N335">
        <v>2400</v>
      </c>
      <c r="O335" s="106" t="s">
        <v>3481</v>
      </c>
      <c r="P335">
        <v>0.84432986291105505</v>
      </c>
      <c r="Q335">
        <v>0.81952828880408402</v>
      </c>
      <c r="R335">
        <v>7.7476571410674905E-2</v>
      </c>
      <c r="S335">
        <v>7.7825603135051796E-2</v>
      </c>
      <c r="T335">
        <v>-3.2368332367990802</v>
      </c>
      <c r="U335">
        <v>3.2368332367990802</v>
      </c>
      <c r="V335">
        <v>3.54644617472107</v>
      </c>
      <c r="W335">
        <v>-7.33</v>
      </c>
      <c r="X335">
        <v>0.63</v>
      </c>
      <c r="Y335">
        <v>165954</v>
      </c>
      <c r="Z335">
        <v>10372</v>
      </c>
      <c r="AA335">
        <v>0.63</v>
      </c>
      <c r="AB335">
        <v>16</v>
      </c>
      <c r="AC335">
        <v>10</v>
      </c>
      <c r="AD335">
        <v>6</v>
      </c>
      <c r="AE335">
        <v>62.5</v>
      </c>
      <c r="AF335">
        <v>11</v>
      </c>
      <c r="AG335">
        <v>6</v>
      </c>
      <c r="AH335">
        <v>5</v>
      </c>
      <c r="AI335">
        <v>5</v>
      </c>
    </row>
    <row r="336" spans="1:35" x14ac:dyDescent="0.2">
      <c r="A336" s="102">
        <v>600</v>
      </c>
      <c r="B336">
        <v>5110</v>
      </c>
      <c r="C336" s="106" t="s">
        <v>1450</v>
      </c>
      <c r="D336" s="106" t="s">
        <v>3693</v>
      </c>
      <c r="E336">
        <v>1202</v>
      </c>
      <c r="F336">
        <v>1214</v>
      </c>
      <c r="G336">
        <v>900</v>
      </c>
      <c r="H336" s="106" t="s">
        <v>3484</v>
      </c>
      <c r="I336">
        <v>7240</v>
      </c>
      <c r="J336" s="106" t="s">
        <v>1019</v>
      </c>
      <c r="K336" s="106" t="s">
        <v>3499</v>
      </c>
      <c r="L336">
        <v>1526</v>
      </c>
      <c r="M336">
        <v>1548</v>
      </c>
      <c r="N336">
        <v>700</v>
      </c>
      <c r="O336" s="106" t="s">
        <v>3481</v>
      </c>
      <c r="P336">
        <v>0.96383629321235298</v>
      </c>
      <c r="Q336">
        <v>0.86729453927980504</v>
      </c>
      <c r="R336" s="106">
        <v>6.8813831691930697E-3</v>
      </c>
      <c r="S336">
        <v>0.34600252470215898</v>
      </c>
      <c r="T336">
        <v>-1.86369270773032</v>
      </c>
      <c r="U336">
        <v>1.86369270773032</v>
      </c>
      <c r="V336">
        <v>0.52813134017691599</v>
      </c>
      <c r="W336">
        <v>-3.82</v>
      </c>
      <c r="X336">
        <v>0.83</v>
      </c>
      <c r="Y336">
        <v>165798</v>
      </c>
      <c r="Z336">
        <v>11053</v>
      </c>
      <c r="AA336">
        <v>0.56999999999999995</v>
      </c>
      <c r="AB336">
        <v>15</v>
      </c>
      <c r="AC336">
        <v>10</v>
      </c>
      <c r="AD336">
        <v>5</v>
      </c>
      <c r="AE336">
        <v>66.67</v>
      </c>
      <c r="AF336">
        <v>13</v>
      </c>
      <c r="AG336">
        <v>6</v>
      </c>
      <c r="AH336">
        <v>3</v>
      </c>
      <c r="AI336">
        <v>6</v>
      </c>
    </row>
    <row r="337" spans="1:35" x14ac:dyDescent="0.2">
      <c r="A337" s="102">
        <v>328</v>
      </c>
      <c r="B337">
        <v>6845</v>
      </c>
      <c r="C337" s="106" t="s">
        <v>3880</v>
      </c>
      <c r="D337" s="106" t="s">
        <v>3486</v>
      </c>
      <c r="E337">
        <v>2951</v>
      </c>
      <c r="F337">
        <v>2989</v>
      </c>
      <c r="G337">
        <v>400</v>
      </c>
      <c r="H337" s="106" t="s">
        <v>3481</v>
      </c>
      <c r="I337">
        <v>7649</v>
      </c>
      <c r="J337" s="106" t="s">
        <v>3873</v>
      </c>
      <c r="K337" s="106" t="s">
        <v>3507</v>
      </c>
      <c r="L337">
        <v>5490</v>
      </c>
      <c r="M337">
        <v>5490</v>
      </c>
      <c r="N337">
        <v>200</v>
      </c>
      <c r="O337" s="106" t="s">
        <v>3484</v>
      </c>
      <c r="P337">
        <v>0.81416466246564601</v>
      </c>
      <c r="Q337">
        <v>0.90103695932000605</v>
      </c>
      <c r="R337" s="106">
        <v>0.13399997591681601</v>
      </c>
      <c r="S337">
        <v>6.1817987606502103E-2</v>
      </c>
      <c r="T337">
        <v>1.3481671805986</v>
      </c>
      <c r="U337">
        <v>1.3481671805986</v>
      </c>
      <c r="V337">
        <v>1.6141480192648301</v>
      </c>
      <c r="W337">
        <v>5.01</v>
      </c>
      <c r="X337">
        <v>8.89</v>
      </c>
      <c r="Y337">
        <v>165740</v>
      </c>
      <c r="Z337">
        <v>12749</v>
      </c>
      <c r="AA337">
        <v>0.86</v>
      </c>
      <c r="AB337">
        <v>13</v>
      </c>
      <c r="AC337">
        <v>8</v>
      </c>
      <c r="AD337">
        <v>5</v>
      </c>
      <c r="AE337">
        <v>61.54</v>
      </c>
      <c r="AF337">
        <v>15</v>
      </c>
      <c r="AG337">
        <v>3</v>
      </c>
      <c r="AH337">
        <v>0</v>
      </c>
      <c r="AI337">
        <v>10</v>
      </c>
    </row>
    <row r="338" spans="1:35" x14ac:dyDescent="0.2">
      <c r="A338" s="102">
        <v>761</v>
      </c>
      <c r="B338">
        <v>2607</v>
      </c>
      <c r="C338" s="106" t="s">
        <v>3510</v>
      </c>
      <c r="D338" s="106" t="s">
        <v>3509</v>
      </c>
      <c r="E338">
        <v>2800</v>
      </c>
      <c r="F338">
        <v>2847</v>
      </c>
      <c r="G338">
        <v>300</v>
      </c>
      <c r="H338" s="106" t="s">
        <v>3481</v>
      </c>
      <c r="I338">
        <v>4004</v>
      </c>
      <c r="J338" s="106" t="s">
        <v>3833</v>
      </c>
      <c r="K338" s="106" t="s">
        <v>3506</v>
      </c>
      <c r="L338">
        <v>2638</v>
      </c>
      <c r="M338">
        <v>2656</v>
      </c>
      <c r="N338">
        <v>300</v>
      </c>
      <c r="O338" s="106" t="s">
        <v>3484</v>
      </c>
      <c r="P338">
        <v>0.844966938789668</v>
      </c>
      <c r="Q338">
        <v>0.84233918223565396</v>
      </c>
      <c r="R338">
        <v>0.22081368384840799</v>
      </c>
      <c r="S338">
        <v>3.3962673529308401E-2</v>
      </c>
      <c r="T338">
        <v>0.82037166810165296</v>
      </c>
      <c r="U338">
        <v>0.82037166810165296</v>
      </c>
      <c r="V338">
        <v>0.68218666258927696</v>
      </c>
      <c r="W338">
        <v>2.71</v>
      </c>
      <c r="X338">
        <v>6.71</v>
      </c>
      <c r="Y338">
        <v>165074</v>
      </c>
      <c r="Z338">
        <v>12698</v>
      </c>
      <c r="AA338">
        <v>0.54</v>
      </c>
      <c r="AB338">
        <v>13</v>
      </c>
      <c r="AC338">
        <v>7</v>
      </c>
      <c r="AD338">
        <v>6</v>
      </c>
      <c r="AE338">
        <v>53.85</v>
      </c>
      <c r="AF338">
        <v>10</v>
      </c>
      <c r="AG338">
        <v>6</v>
      </c>
      <c r="AH338">
        <v>5</v>
      </c>
      <c r="AI338">
        <v>2</v>
      </c>
    </row>
    <row r="339" spans="1:35" x14ac:dyDescent="0.2">
      <c r="A339" s="102">
        <v>927</v>
      </c>
      <c r="B339">
        <v>4183</v>
      </c>
      <c r="C339" s="106" t="s">
        <v>3834</v>
      </c>
      <c r="D339" s="106" t="s">
        <v>3506</v>
      </c>
      <c r="E339">
        <v>2411</v>
      </c>
      <c r="F339">
        <v>2450</v>
      </c>
      <c r="G339">
        <v>400</v>
      </c>
      <c r="H339" s="106" t="s">
        <v>3481</v>
      </c>
      <c r="I339">
        <v>7202</v>
      </c>
      <c r="J339" s="106" t="s">
        <v>1013</v>
      </c>
      <c r="K339" s="106" t="s">
        <v>3499</v>
      </c>
      <c r="L339">
        <v>1061.5</v>
      </c>
      <c r="M339">
        <v>1073</v>
      </c>
      <c r="N339">
        <v>900</v>
      </c>
      <c r="O339" s="106" t="s">
        <v>3484</v>
      </c>
      <c r="P339">
        <v>0.87853839010742096</v>
      </c>
      <c r="Q339">
        <v>0.81898303004589601</v>
      </c>
      <c r="R339">
        <v>1.2692496918564E-2</v>
      </c>
      <c r="S339">
        <v>0.202778738645569</v>
      </c>
      <c r="T339">
        <v>2.9954730398554599</v>
      </c>
      <c r="U339">
        <v>2.9954730398554599</v>
      </c>
      <c r="V339">
        <v>2.9196849424548601</v>
      </c>
      <c r="W339">
        <v>8.82</v>
      </c>
      <c r="X339">
        <v>1.46</v>
      </c>
      <c r="Y339">
        <v>164242</v>
      </c>
      <c r="Z339">
        <v>9661</v>
      </c>
      <c r="AA339">
        <v>0.54</v>
      </c>
      <c r="AB339">
        <v>17</v>
      </c>
      <c r="AC339">
        <v>11</v>
      </c>
      <c r="AD339">
        <v>6</v>
      </c>
      <c r="AE339">
        <v>64.709999999999994</v>
      </c>
      <c r="AF339">
        <v>12</v>
      </c>
      <c r="AG339">
        <v>8</v>
      </c>
      <c r="AH339">
        <v>4</v>
      </c>
      <c r="AI339">
        <v>5</v>
      </c>
    </row>
    <row r="340" spans="1:35" x14ac:dyDescent="0.2">
      <c r="A340" s="102">
        <v>578</v>
      </c>
      <c r="B340">
        <v>3003</v>
      </c>
      <c r="C340" s="106" t="s">
        <v>730</v>
      </c>
      <c r="D340" s="106" t="s">
        <v>3503</v>
      </c>
      <c r="E340">
        <v>1341</v>
      </c>
      <c r="F340">
        <v>1349</v>
      </c>
      <c r="G340">
        <v>800</v>
      </c>
      <c r="H340" s="106" t="s">
        <v>3481</v>
      </c>
      <c r="I340">
        <v>9934</v>
      </c>
      <c r="J340" s="106" t="s">
        <v>3837</v>
      </c>
      <c r="K340" s="106" t="s">
        <v>3488</v>
      </c>
      <c r="L340">
        <v>2657</v>
      </c>
      <c r="M340">
        <v>2702</v>
      </c>
      <c r="N340">
        <v>400</v>
      </c>
      <c r="O340" s="106" t="s">
        <v>3484</v>
      </c>
      <c r="P340">
        <v>0.88958887559107502</v>
      </c>
      <c r="Q340">
        <v>0.86970397138986799</v>
      </c>
      <c r="R340">
        <v>0.26562434171480998</v>
      </c>
      <c r="S340">
        <v>0.30886063273725201</v>
      </c>
      <c r="T340">
        <v>2.5117735528986702</v>
      </c>
      <c r="U340">
        <v>2.5117735528986702</v>
      </c>
      <c r="V340">
        <v>2.4493437317002198</v>
      </c>
      <c r="W340">
        <v>5.48</v>
      </c>
      <c r="X340">
        <v>0.15</v>
      </c>
      <c r="Y340">
        <v>164215</v>
      </c>
      <c r="Z340">
        <v>9123</v>
      </c>
      <c r="AA340">
        <v>0.43</v>
      </c>
      <c r="AB340">
        <v>18</v>
      </c>
      <c r="AC340">
        <v>10</v>
      </c>
      <c r="AD340">
        <v>8</v>
      </c>
      <c r="AE340">
        <v>55.56</v>
      </c>
      <c r="AF340">
        <v>14</v>
      </c>
      <c r="AG340">
        <v>5</v>
      </c>
      <c r="AH340">
        <v>2</v>
      </c>
      <c r="AI340">
        <v>11</v>
      </c>
    </row>
    <row r="341" spans="1:35" x14ac:dyDescent="0.2">
      <c r="A341" s="102">
        <v>10</v>
      </c>
      <c r="B341">
        <v>3105</v>
      </c>
      <c r="C341" s="106" t="s">
        <v>50</v>
      </c>
      <c r="D341" s="106" t="s">
        <v>3486</v>
      </c>
      <c r="E341">
        <v>940</v>
      </c>
      <c r="F341">
        <v>964</v>
      </c>
      <c r="G341">
        <v>1000</v>
      </c>
      <c r="H341" s="106" t="s">
        <v>3481</v>
      </c>
      <c r="I341">
        <v>7282</v>
      </c>
      <c r="J341" s="106" t="s">
        <v>3899</v>
      </c>
      <c r="K341" s="106" t="s">
        <v>3499</v>
      </c>
      <c r="L341">
        <v>2354</v>
      </c>
      <c r="M341">
        <v>2373</v>
      </c>
      <c r="N341">
        <v>400</v>
      </c>
      <c r="O341" s="106" t="s">
        <v>3484</v>
      </c>
      <c r="P341">
        <v>0.82390187533123804</v>
      </c>
      <c r="Q341">
        <v>0.96574161325024199</v>
      </c>
      <c r="R341" s="106">
        <v>0.13321707615724901</v>
      </c>
      <c r="S341">
        <v>5.1351655284386497E-4</v>
      </c>
      <c r="T341">
        <v>2.2513970858863099</v>
      </c>
      <c r="U341">
        <v>2.2513970858863099</v>
      </c>
      <c r="V341">
        <v>2.5168486575921798</v>
      </c>
      <c r="W341">
        <v>5.6</v>
      </c>
      <c r="X341">
        <v>1.56</v>
      </c>
      <c r="Y341">
        <v>162262</v>
      </c>
      <c r="Z341">
        <v>7727</v>
      </c>
      <c r="AA341">
        <v>0.35</v>
      </c>
      <c r="AB341">
        <v>21</v>
      </c>
      <c r="AC341">
        <v>12</v>
      </c>
      <c r="AD341">
        <v>9</v>
      </c>
      <c r="AE341">
        <v>57.14</v>
      </c>
      <c r="AF341">
        <v>12</v>
      </c>
      <c r="AG341">
        <v>8</v>
      </c>
      <c r="AH341">
        <v>7</v>
      </c>
      <c r="AI341">
        <v>6</v>
      </c>
    </row>
    <row r="342" spans="1:35" x14ac:dyDescent="0.2">
      <c r="A342" s="102">
        <v>851</v>
      </c>
      <c r="B342">
        <v>4005</v>
      </c>
      <c r="C342" s="106" t="s">
        <v>3887</v>
      </c>
      <c r="D342" s="106" t="s">
        <v>3506</v>
      </c>
      <c r="E342">
        <v>450</v>
      </c>
      <c r="F342">
        <v>448</v>
      </c>
      <c r="G342">
        <v>2400</v>
      </c>
      <c r="H342" s="106" t="s">
        <v>3484</v>
      </c>
      <c r="I342">
        <v>7167</v>
      </c>
      <c r="J342" s="106" t="s">
        <v>3599</v>
      </c>
      <c r="K342" s="106" t="s">
        <v>3552</v>
      </c>
      <c r="L342">
        <v>245</v>
      </c>
      <c r="M342">
        <v>249</v>
      </c>
      <c r="N342">
        <v>4300</v>
      </c>
      <c r="O342" s="106" t="s">
        <v>3481</v>
      </c>
      <c r="P342">
        <v>0.88633323994236402</v>
      </c>
      <c r="Q342">
        <v>0.83079319085207903</v>
      </c>
      <c r="R342" s="15">
        <v>8.96689818920244E-4</v>
      </c>
      <c r="S342" s="15">
        <v>0.16167765090122099</v>
      </c>
      <c r="T342">
        <v>-0.30223052428261998</v>
      </c>
      <c r="U342">
        <v>0.30223052428261998</v>
      </c>
      <c r="V342">
        <v>3.9257446278138299E-2</v>
      </c>
      <c r="W342">
        <v>-1</v>
      </c>
      <c r="X342">
        <v>0.42</v>
      </c>
      <c r="Y342">
        <v>162110</v>
      </c>
      <c r="Z342">
        <v>9006</v>
      </c>
      <c r="AA342">
        <v>0.42</v>
      </c>
      <c r="AB342">
        <v>18</v>
      </c>
      <c r="AC342">
        <v>11</v>
      </c>
      <c r="AD342">
        <v>7</v>
      </c>
      <c r="AE342">
        <v>61.11</v>
      </c>
      <c r="AF342">
        <v>14</v>
      </c>
      <c r="AG342">
        <v>4</v>
      </c>
      <c r="AH342">
        <v>2</v>
      </c>
      <c r="AI342">
        <v>12</v>
      </c>
    </row>
    <row r="343" spans="1:35" x14ac:dyDescent="0.2">
      <c r="A343" s="102">
        <v>311</v>
      </c>
      <c r="B343">
        <v>1333</v>
      </c>
      <c r="C343" s="106" t="s">
        <v>3682</v>
      </c>
      <c r="D343" s="106" t="s">
        <v>3683</v>
      </c>
      <c r="E343">
        <v>2548</v>
      </c>
      <c r="F343">
        <v>2532</v>
      </c>
      <c r="G343">
        <v>400</v>
      </c>
      <c r="H343" s="106" t="s">
        <v>3484</v>
      </c>
      <c r="I343">
        <v>7976</v>
      </c>
      <c r="J343" s="106" t="s">
        <v>3547</v>
      </c>
      <c r="K343" s="106" t="s">
        <v>3505</v>
      </c>
      <c r="L343">
        <v>1590</v>
      </c>
      <c r="M343">
        <v>1630</v>
      </c>
      <c r="N343">
        <v>600</v>
      </c>
      <c r="O343" s="106" t="s">
        <v>3481</v>
      </c>
      <c r="P343">
        <v>0.91395211437268298</v>
      </c>
      <c r="Q343">
        <v>0.90394724074928501</v>
      </c>
      <c r="R343" s="15">
        <v>4.2186489701094901E-6</v>
      </c>
      <c r="S343">
        <v>0.21134859375106399</v>
      </c>
      <c r="T343">
        <v>-2.7569180722983302</v>
      </c>
      <c r="U343">
        <v>2.7569180722983302</v>
      </c>
      <c r="V343">
        <v>0.54272586462985695</v>
      </c>
      <c r="W343">
        <v>-5.86</v>
      </c>
      <c r="X343">
        <v>3.44</v>
      </c>
      <c r="Y343">
        <v>160020</v>
      </c>
      <c r="Z343">
        <v>11430</v>
      </c>
      <c r="AA343">
        <v>0.72</v>
      </c>
      <c r="AB343">
        <v>14</v>
      </c>
      <c r="AC343">
        <v>8</v>
      </c>
      <c r="AD343">
        <v>6</v>
      </c>
      <c r="AE343">
        <v>57.14</v>
      </c>
      <c r="AF343">
        <v>11</v>
      </c>
      <c r="AG343">
        <v>5</v>
      </c>
      <c r="AH343">
        <v>4</v>
      </c>
      <c r="AI343">
        <v>5</v>
      </c>
    </row>
    <row r="344" spans="1:35" x14ac:dyDescent="0.2">
      <c r="A344" s="102">
        <v>164</v>
      </c>
      <c r="B344">
        <v>2531</v>
      </c>
      <c r="C344" s="106" t="s">
        <v>3508</v>
      </c>
      <c r="D344" s="106" t="s">
        <v>3509</v>
      </c>
      <c r="E344">
        <v>950</v>
      </c>
      <c r="F344">
        <v>964</v>
      </c>
      <c r="G344">
        <v>900</v>
      </c>
      <c r="H344" s="106" t="s">
        <v>3484</v>
      </c>
      <c r="I344">
        <v>2784</v>
      </c>
      <c r="J344" s="106" t="s">
        <v>1331</v>
      </c>
      <c r="K344" s="106" t="s">
        <v>3488</v>
      </c>
      <c r="L344">
        <v>2235</v>
      </c>
      <c r="M344">
        <v>2270</v>
      </c>
      <c r="N344">
        <v>400</v>
      </c>
      <c r="O344" s="106" t="s">
        <v>3481</v>
      </c>
      <c r="P344">
        <v>0.81368916738092101</v>
      </c>
      <c r="Q344">
        <v>0.92617851322045897</v>
      </c>
      <c r="R344">
        <v>2.72489325426277E-2</v>
      </c>
      <c r="S344">
        <v>2.2888216051405098E-2</v>
      </c>
      <c r="T344">
        <v>-1.8539269327638399</v>
      </c>
      <c r="U344">
        <v>1.8539269327638399</v>
      </c>
      <c r="V344">
        <v>1.42991414262469</v>
      </c>
      <c r="W344">
        <v>-4.5999999999999996</v>
      </c>
      <c r="X344">
        <v>4.45</v>
      </c>
      <c r="Y344">
        <v>159533</v>
      </c>
      <c r="Z344">
        <v>14503</v>
      </c>
      <c r="AA344">
        <v>0.8</v>
      </c>
      <c r="AB344">
        <v>11</v>
      </c>
      <c r="AC344">
        <v>8</v>
      </c>
      <c r="AD344">
        <v>3</v>
      </c>
      <c r="AE344">
        <v>72.73</v>
      </c>
      <c r="AF344">
        <v>15</v>
      </c>
      <c r="AG344">
        <v>2</v>
      </c>
      <c r="AH344">
        <v>0</v>
      </c>
      <c r="AI344">
        <v>9</v>
      </c>
    </row>
    <row r="345" spans="1:35" x14ac:dyDescent="0.2">
      <c r="A345" s="102">
        <v>346</v>
      </c>
      <c r="B345">
        <v>8341</v>
      </c>
      <c r="C345" s="106" t="s">
        <v>1115</v>
      </c>
      <c r="D345" s="106" t="s">
        <v>3552</v>
      </c>
      <c r="E345">
        <v>1644</v>
      </c>
      <c r="F345">
        <v>1675</v>
      </c>
      <c r="G345">
        <v>600</v>
      </c>
      <c r="H345" s="106" t="s">
        <v>3481</v>
      </c>
      <c r="I345">
        <v>8795</v>
      </c>
      <c r="J345" s="106" t="s">
        <v>3906</v>
      </c>
      <c r="K345" s="106" t="s">
        <v>3820</v>
      </c>
      <c r="L345">
        <v>1174</v>
      </c>
      <c r="M345">
        <v>1201</v>
      </c>
      <c r="N345">
        <v>800</v>
      </c>
      <c r="O345" s="106" t="s">
        <v>3484</v>
      </c>
      <c r="P345">
        <v>0.88053546849715703</v>
      </c>
      <c r="Q345">
        <v>0.89907104733139698</v>
      </c>
      <c r="R345">
        <v>0.38418884408049903</v>
      </c>
      <c r="S345">
        <v>1.4838984610406799E-2</v>
      </c>
      <c r="T345">
        <v>1.2741180852237499</v>
      </c>
      <c r="U345">
        <v>1.2741180852237499</v>
      </c>
      <c r="V345">
        <v>1.3697984073210701</v>
      </c>
      <c r="W345">
        <v>3.27</v>
      </c>
      <c r="X345">
        <v>4.4000000000000004</v>
      </c>
      <c r="Y345">
        <v>158853</v>
      </c>
      <c r="Z345">
        <v>9928</v>
      </c>
      <c r="AA345">
        <v>0.53</v>
      </c>
      <c r="AB345">
        <v>16</v>
      </c>
      <c r="AC345">
        <v>11</v>
      </c>
      <c r="AD345">
        <v>5</v>
      </c>
      <c r="AE345">
        <v>68.75</v>
      </c>
      <c r="AF345">
        <v>12</v>
      </c>
      <c r="AG345">
        <v>6</v>
      </c>
      <c r="AH345">
        <v>3</v>
      </c>
      <c r="AI345">
        <v>7</v>
      </c>
    </row>
    <row r="346" spans="1:35" x14ac:dyDescent="0.2">
      <c r="A346" s="102">
        <v>507</v>
      </c>
      <c r="B346">
        <v>1973</v>
      </c>
      <c r="C346" s="106" t="s">
        <v>3489</v>
      </c>
      <c r="D346" s="106" t="s">
        <v>3483</v>
      </c>
      <c r="E346">
        <v>4105</v>
      </c>
      <c r="F346">
        <v>4195</v>
      </c>
      <c r="G346">
        <v>200</v>
      </c>
      <c r="H346" s="106" t="s">
        <v>3481</v>
      </c>
      <c r="I346">
        <v>4739</v>
      </c>
      <c r="J346" s="106" t="s">
        <v>3549</v>
      </c>
      <c r="K346" s="106" t="s">
        <v>3483</v>
      </c>
      <c r="L346">
        <v>3265</v>
      </c>
      <c r="M346">
        <v>3320</v>
      </c>
      <c r="N346">
        <v>300</v>
      </c>
      <c r="O346" s="106" t="s">
        <v>3484</v>
      </c>
      <c r="P346">
        <v>0.94638982922421</v>
      </c>
      <c r="Q346">
        <v>0.87950447691286604</v>
      </c>
      <c r="R346">
        <v>7.0660934237832304E-2</v>
      </c>
      <c r="S346">
        <v>0.123871779409536</v>
      </c>
      <c r="T346">
        <v>1.1941507031941301</v>
      </c>
      <c r="U346">
        <v>1.1941507031941301</v>
      </c>
      <c r="V346">
        <v>1.55686870083023</v>
      </c>
      <c r="W346">
        <v>6.27</v>
      </c>
      <c r="X346">
        <v>18.71</v>
      </c>
      <c r="Y346">
        <v>158616</v>
      </c>
      <c r="Z346">
        <v>10574</v>
      </c>
      <c r="AA346">
        <v>0.49</v>
      </c>
      <c r="AB346">
        <v>15</v>
      </c>
      <c r="AC346">
        <v>9</v>
      </c>
      <c r="AD346">
        <v>6</v>
      </c>
      <c r="AE346">
        <v>60</v>
      </c>
      <c r="AF346">
        <v>13</v>
      </c>
      <c r="AG346">
        <v>6</v>
      </c>
      <c r="AH346">
        <v>2</v>
      </c>
      <c r="AI346">
        <v>7</v>
      </c>
    </row>
    <row r="347" spans="1:35" x14ac:dyDescent="0.2">
      <c r="A347" s="102">
        <v>249</v>
      </c>
      <c r="B347">
        <v>2371</v>
      </c>
      <c r="C347" s="106" t="s">
        <v>777</v>
      </c>
      <c r="D347" s="106" t="s">
        <v>3496</v>
      </c>
      <c r="E347">
        <v>2823</v>
      </c>
      <c r="F347">
        <v>2929</v>
      </c>
      <c r="G347">
        <v>300</v>
      </c>
      <c r="H347" s="106" t="s">
        <v>3481</v>
      </c>
      <c r="I347">
        <v>6758</v>
      </c>
      <c r="J347" s="106" t="s">
        <v>3498</v>
      </c>
      <c r="K347" s="106" t="s">
        <v>3486</v>
      </c>
      <c r="L347">
        <v>7650</v>
      </c>
      <c r="M347">
        <v>7700</v>
      </c>
      <c r="N347">
        <v>100</v>
      </c>
      <c r="O347" s="106" t="s">
        <v>3484</v>
      </c>
      <c r="P347">
        <v>0.93054982582933099</v>
      </c>
      <c r="Q347">
        <v>0.91259679802634996</v>
      </c>
      <c r="R347">
        <v>4.5526554987904803E-2</v>
      </c>
      <c r="S347">
        <v>4.8665374484302699E-2</v>
      </c>
      <c r="T347">
        <v>0.29214005582172897</v>
      </c>
      <c r="U347">
        <v>0.29214005582172897</v>
      </c>
      <c r="V347">
        <v>1.3918123997174601</v>
      </c>
      <c r="W347">
        <v>0.67</v>
      </c>
      <c r="X347">
        <v>14.12</v>
      </c>
      <c r="Y347">
        <v>158352</v>
      </c>
      <c r="Z347">
        <v>10557</v>
      </c>
      <c r="AA347">
        <v>0.67</v>
      </c>
      <c r="AB347">
        <v>15</v>
      </c>
      <c r="AC347">
        <v>10</v>
      </c>
      <c r="AD347">
        <v>5</v>
      </c>
      <c r="AE347">
        <v>66.67</v>
      </c>
      <c r="AF347">
        <v>11</v>
      </c>
      <c r="AG347">
        <v>7</v>
      </c>
      <c r="AH347">
        <v>4</v>
      </c>
      <c r="AI347">
        <v>4</v>
      </c>
    </row>
    <row r="348" spans="1:35" x14ac:dyDescent="0.2">
      <c r="A348" s="102">
        <v>98</v>
      </c>
      <c r="B348">
        <v>8572</v>
      </c>
      <c r="C348" s="106" t="s">
        <v>3449</v>
      </c>
      <c r="D348" s="106" t="s">
        <v>3487</v>
      </c>
      <c r="E348">
        <v>504</v>
      </c>
      <c r="F348">
        <v>523</v>
      </c>
      <c r="G348">
        <v>2000</v>
      </c>
      <c r="H348" s="106" t="s">
        <v>3481</v>
      </c>
      <c r="I348">
        <v>8804</v>
      </c>
      <c r="J348" s="106" t="s">
        <v>1155</v>
      </c>
      <c r="K348" s="106" t="s">
        <v>3503</v>
      </c>
      <c r="L348">
        <v>1755</v>
      </c>
      <c r="M348">
        <v>1766</v>
      </c>
      <c r="N348">
        <v>600</v>
      </c>
      <c r="O348" s="106" t="s">
        <v>3484</v>
      </c>
      <c r="P348">
        <v>0.90591486236424401</v>
      </c>
      <c r="Q348">
        <v>0.93643860653025002</v>
      </c>
      <c r="R348">
        <v>0.20274579432644299</v>
      </c>
      <c r="S348">
        <v>4.9142238566581897E-2</v>
      </c>
      <c r="T348">
        <v>1.1381714396787701</v>
      </c>
      <c r="U348">
        <v>1.1381714396787701</v>
      </c>
      <c r="V348">
        <v>0.33030867716330797</v>
      </c>
      <c r="W348">
        <v>3.1</v>
      </c>
      <c r="X348">
        <v>1.28</v>
      </c>
      <c r="Y348">
        <v>158285</v>
      </c>
      <c r="Z348">
        <v>8331</v>
      </c>
      <c r="AA348">
        <v>0.43</v>
      </c>
      <c r="AB348">
        <v>19</v>
      </c>
      <c r="AC348">
        <v>12</v>
      </c>
      <c r="AD348">
        <v>7</v>
      </c>
      <c r="AE348">
        <v>63.16</v>
      </c>
      <c r="AF348">
        <v>12</v>
      </c>
      <c r="AG348">
        <v>7</v>
      </c>
      <c r="AH348">
        <v>5</v>
      </c>
      <c r="AI348">
        <v>7</v>
      </c>
    </row>
    <row r="349" spans="1:35" x14ac:dyDescent="0.2">
      <c r="A349" s="102">
        <v>307</v>
      </c>
      <c r="B349">
        <v>4183</v>
      </c>
      <c r="C349" s="106" t="s">
        <v>3834</v>
      </c>
      <c r="D349" s="106" t="s">
        <v>3506</v>
      </c>
      <c r="E349">
        <v>2411</v>
      </c>
      <c r="F349">
        <v>2450</v>
      </c>
      <c r="G349">
        <v>400</v>
      </c>
      <c r="H349" s="106" t="s">
        <v>3481</v>
      </c>
      <c r="I349">
        <v>6371</v>
      </c>
      <c r="J349" s="106" t="s">
        <v>3782</v>
      </c>
      <c r="K349" s="106" t="s">
        <v>3494</v>
      </c>
      <c r="L349">
        <v>3320</v>
      </c>
      <c r="M349">
        <v>3355</v>
      </c>
      <c r="N349">
        <v>300</v>
      </c>
      <c r="O349" s="106" t="s">
        <v>3484</v>
      </c>
      <c r="P349">
        <v>0.90157104598132698</v>
      </c>
      <c r="Q349">
        <v>0.90444086833229997</v>
      </c>
      <c r="R349">
        <v>3.39985875905209E-2</v>
      </c>
      <c r="S349" s="15">
        <v>1.2597279273853901E-2</v>
      </c>
      <c r="T349">
        <v>2.31705462580502</v>
      </c>
      <c r="U349">
        <v>2.31705462580502</v>
      </c>
      <c r="V349">
        <v>2.3045977178456001</v>
      </c>
      <c r="W349">
        <v>4.57</v>
      </c>
      <c r="X349">
        <v>2.63</v>
      </c>
      <c r="Y349">
        <v>157713</v>
      </c>
      <c r="Z349">
        <v>9277</v>
      </c>
      <c r="AA349">
        <v>0.56000000000000005</v>
      </c>
      <c r="AB349">
        <v>17</v>
      </c>
      <c r="AC349">
        <v>10</v>
      </c>
      <c r="AD349">
        <v>7</v>
      </c>
      <c r="AE349">
        <v>58.82</v>
      </c>
      <c r="AF349">
        <v>14</v>
      </c>
      <c r="AG349">
        <v>8</v>
      </c>
      <c r="AH349">
        <v>4</v>
      </c>
      <c r="AI349">
        <v>5</v>
      </c>
    </row>
    <row r="350" spans="1:35" x14ac:dyDescent="0.2">
      <c r="A350" s="102">
        <v>580</v>
      </c>
      <c r="B350">
        <v>6113</v>
      </c>
      <c r="C350" s="106" t="s">
        <v>4097</v>
      </c>
      <c r="D350" s="106" t="s">
        <v>3494</v>
      </c>
      <c r="E350">
        <v>1135</v>
      </c>
      <c r="F350">
        <v>1142</v>
      </c>
      <c r="G350">
        <v>800</v>
      </c>
      <c r="H350" s="106" t="s">
        <v>3484</v>
      </c>
      <c r="I350">
        <v>6141</v>
      </c>
      <c r="J350" s="106" t="s">
        <v>3884</v>
      </c>
      <c r="K350" s="106" t="s">
        <v>3494</v>
      </c>
      <c r="L350">
        <v>1582</v>
      </c>
      <c r="M350">
        <v>1574</v>
      </c>
      <c r="N350">
        <v>600</v>
      </c>
      <c r="O350" s="106" t="s">
        <v>3481</v>
      </c>
      <c r="P350">
        <v>0.83635502161043096</v>
      </c>
      <c r="Q350">
        <v>0.86940079531856596</v>
      </c>
      <c r="R350" s="106">
        <v>0.257013905697344</v>
      </c>
      <c r="S350" s="106">
        <v>1.8135071125036501E-2</v>
      </c>
      <c r="T350">
        <v>-3.7395559484433898E-2</v>
      </c>
      <c r="U350">
        <v>3.7395559484433898E-2</v>
      </c>
      <c r="V350">
        <v>9.4721557217388397E-2</v>
      </c>
      <c r="W350">
        <v>-0.09</v>
      </c>
      <c r="X350">
        <v>3.26</v>
      </c>
      <c r="Y350">
        <v>157700</v>
      </c>
      <c r="Z350">
        <v>10513</v>
      </c>
      <c r="AA350">
        <v>0.57999999999999996</v>
      </c>
      <c r="AB350">
        <v>15</v>
      </c>
      <c r="AC350">
        <v>10</v>
      </c>
      <c r="AD350">
        <v>5</v>
      </c>
      <c r="AE350">
        <v>66.67</v>
      </c>
      <c r="AF350">
        <v>14</v>
      </c>
      <c r="AG350">
        <v>5</v>
      </c>
      <c r="AH350">
        <v>2</v>
      </c>
      <c r="AI350">
        <v>8</v>
      </c>
    </row>
    <row r="351" spans="1:35" x14ac:dyDescent="0.2">
      <c r="A351" s="102">
        <v>869</v>
      </c>
      <c r="B351">
        <v>7276</v>
      </c>
      <c r="C351" s="106" t="s">
        <v>3548</v>
      </c>
      <c r="D351" s="106" t="s">
        <v>3486</v>
      </c>
      <c r="E351">
        <v>4825</v>
      </c>
      <c r="F351">
        <v>4895</v>
      </c>
      <c r="G351">
        <v>200</v>
      </c>
      <c r="H351" s="106" t="s">
        <v>3481</v>
      </c>
      <c r="I351">
        <v>8273</v>
      </c>
      <c r="J351" s="106" t="s">
        <v>3687</v>
      </c>
      <c r="K351" s="106" t="s">
        <v>3507</v>
      </c>
      <c r="L351">
        <v>3400</v>
      </c>
      <c r="M351">
        <v>3490</v>
      </c>
      <c r="N351">
        <v>300</v>
      </c>
      <c r="O351" s="106" t="s">
        <v>3484</v>
      </c>
      <c r="P351">
        <v>0.92743024982634603</v>
      </c>
      <c r="Q351">
        <v>0.82851288398728196</v>
      </c>
      <c r="R351">
        <v>0.581806526154934</v>
      </c>
      <c r="S351" s="15">
        <v>1.6506635408685901E-3</v>
      </c>
      <c r="T351">
        <v>1.6554582689055699</v>
      </c>
      <c r="U351">
        <v>1.6554582689055699</v>
      </c>
      <c r="V351">
        <v>2.1315299590563201</v>
      </c>
      <c r="W351">
        <v>4.45</v>
      </c>
      <c r="X351">
        <v>6.95</v>
      </c>
      <c r="Y351">
        <v>157143</v>
      </c>
      <c r="Z351">
        <v>22449</v>
      </c>
      <c r="AA351">
        <v>1.54</v>
      </c>
      <c r="AB351">
        <v>7</v>
      </c>
      <c r="AC351">
        <v>5</v>
      </c>
      <c r="AD351">
        <v>2</v>
      </c>
      <c r="AE351">
        <v>71.430000000000007</v>
      </c>
      <c r="AF351">
        <v>8</v>
      </c>
      <c r="AG351">
        <v>4</v>
      </c>
      <c r="AH351">
        <v>2</v>
      </c>
      <c r="AI351">
        <v>1</v>
      </c>
    </row>
    <row r="352" spans="1:35" x14ac:dyDescent="0.2">
      <c r="A352" s="102">
        <v>984</v>
      </c>
      <c r="B352">
        <v>1963</v>
      </c>
      <c r="C352" s="106" t="s">
        <v>3896</v>
      </c>
      <c r="D352" s="106" t="s">
        <v>3491</v>
      </c>
      <c r="E352">
        <v>1534</v>
      </c>
      <c r="F352">
        <v>1519</v>
      </c>
      <c r="G352">
        <v>700</v>
      </c>
      <c r="H352" s="106" t="s">
        <v>3484</v>
      </c>
      <c r="I352">
        <v>8020</v>
      </c>
      <c r="J352" s="106" t="s">
        <v>3681</v>
      </c>
      <c r="K352" s="106" t="s">
        <v>3488</v>
      </c>
      <c r="L352">
        <v>1396</v>
      </c>
      <c r="M352">
        <v>1416</v>
      </c>
      <c r="N352">
        <v>800</v>
      </c>
      <c r="O352" s="106" t="s">
        <v>3481</v>
      </c>
      <c r="P352">
        <v>0.80893563752688302</v>
      </c>
      <c r="Q352">
        <v>0.80727449626202297</v>
      </c>
      <c r="R352">
        <v>2.58298890961471E-3</v>
      </c>
      <c r="S352" s="15">
        <v>0.117549630865767</v>
      </c>
      <c r="T352">
        <v>-2.88688184943683</v>
      </c>
      <c r="U352">
        <v>2.88688184943683</v>
      </c>
      <c r="V352">
        <v>2.06217479690432</v>
      </c>
      <c r="W352">
        <v>-9.09</v>
      </c>
      <c r="X352">
        <v>6.54</v>
      </c>
      <c r="Y352">
        <v>156731</v>
      </c>
      <c r="Z352">
        <v>8249</v>
      </c>
      <c r="AA352">
        <v>0.43</v>
      </c>
      <c r="AB352">
        <v>19</v>
      </c>
      <c r="AC352">
        <v>11</v>
      </c>
      <c r="AD352">
        <v>8</v>
      </c>
      <c r="AE352">
        <v>57.89</v>
      </c>
      <c r="AF352">
        <v>11</v>
      </c>
      <c r="AG352">
        <v>10</v>
      </c>
      <c r="AH352">
        <v>6</v>
      </c>
      <c r="AI352">
        <v>3</v>
      </c>
    </row>
    <row r="353" spans="1:35" x14ac:dyDescent="0.2">
      <c r="A353" s="102">
        <v>936</v>
      </c>
      <c r="B353">
        <v>6103</v>
      </c>
      <c r="C353" s="106" t="s">
        <v>3893</v>
      </c>
      <c r="D353" s="106" t="s">
        <v>3494</v>
      </c>
      <c r="E353">
        <v>5060</v>
      </c>
      <c r="F353">
        <v>5060</v>
      </c>
      <c r="G353">
        <v>200</v>
      </c>
      <c r="H353" s="106" t="s">
        <v>3484</v>
      </c>
      <c r="I353">
        <v>6136</v>
      </c>
      <c r="J353" s="106" t="s">
        <v>3888</v>
      </c>
      <c r="K353" s="106" t="s">
        <v>3494</v>
      </c>
      <c r="L353">
        <v>1852</v>
      </c>
      <c r="M353">
        <v>1868</v>
      </c>
      <c r="N353">
        <v>500</v>
      </c>
      <c r="O353" s="106" t="s">
        <v>3481</v>
      </c>
      <c r="P353">
        <v>0.97707448966657395</v>
      </c>
      <c r="Q353">
        <v>0.81719322008030204</v>
      </c>
      <c r="R353" s="15">
        <v>4.8039020594392801E-2</v>
      </c>
      <c r="S353">
        <v>0.13672431710984101</v>
      </c>
      <c r="T353">
        <v>-0.85495227263453699</v>
      </c>
      <c r="U353">
        <v>0.85495227263453699</v>
      </c>
      <c r="V353">
        <v>0.434502703365369</v>
      </c>
      <c r="W353">
        <v>-1.68</v>
      </c>
      <c r="X353">
        <v>7.71</v>
      </c>
      <c r="Y353">
        <v>156666</v>
      </c>
      <c r="Z353">
        <v>15667</v>
      </c>
      <c r="AA353">
        <v>0.82</v>
      </c>
      <c r="AB353">
        <v>10</v>
      </c>
      <c r="AC353">
        <v>7</v>
      </c>
      <c r="AD353">
        <v>3</v>
      </c>
      <c r="AE353">
        <v>70</v>
      </c>
      <c r="AF353">
        <v>12</v>
      </c>
      <c r="AG353">
        <v>6</v>
      </c>
      <c r="AH353">
        <v>3</v>
      </c>
      <c r="AI353">
        <v>1</v>
      </c>
    </row>
    <row r="354" spans="1:35" x14ac:dyDescent="0.2">
      <c r="A354" s="102">
        <v>6</v>
      </c>
      <c r="B354">
        <v>5333</v>
      </c>
      <c r="C354" s="106" t="s">
        <v>238</v>
      </c>
      <c r="D354" s="106" t="s">
        <v>3480</v>
      </c>
      <c r="E354">
        <v>1824</v>
      </c>
      <c r="F354">
        <v>1832</v>
      </c>
      <c r="G354">
        <v>600</v>
      </c>
      <c r="H354" s="106" t="s">
        <v>3484</v>
      </c>
      <c r="I354">
        <v>5393</v>
      </c>
      <c r="J354" s="106" t="s">
        <v>237</v>
      </c>
      <c r="K354" s="106" t="s">
        <v>3480</v>
      </c>
      <c r="L354">
        <v>2614</v>
      </c>
      <c r="M354">
        <v>2642</v>
      </c>
      <c r="N354">
        <v>400</v>
      </c>
      <c r="O354" s="106" t="s">
        <v>3481</v>
      </c>
      <c r="P354">
        <v>0.83759585413242998</v>
      </c>
      <c r="Q354">
        <v>0.96960213798809403</v>
      </c>
      <c r="R354">
        <v>0.20364745832772199</v>
      </c>
      <c r="S354">
        <v>2.3153989438371302E-3</v>
      </c>
      <c r="T354">
        <v>-0.895414510777781</v>
      </c>
      <c r="U354">
        <v>0.895414510777781</v>
      </c>
      <c r="V354">
        <v>0.777551265528314</v>
      </c>
      <c r="W354">
        <v>-3.07</v>
      </c>
      <c r="X354">
        <v>4.01</v>
      </c>
      <c r="Y354">
        <v>156237</v>
      </c>
      <c r="Z354">
        <v>8680</v>
      </c>
      <c r="AA354">
        <v>0.45</v>
      </c>
      <c r="AB354">
        <v>18</v>
      </c>
      <c r="AC354">
        <v>12</v>
      </c>
      <c r="AD354">
        <v>6</v>
      </c>
      <c r="AE354">
        <v>66.67</v>
      </c>
      <c r="AF354">
        <v>12</v>
      </c>
      <c r="AG354">
        <v>7</v>
      </c>
      <c r="AH354">
        <v>5</v>
      </c>
      <c r="AI354">
        <v>6</v>
      </c>
    </row>
    <row r="355" spans="1:35" x14ac:dyDescent="0.2">
      <c r="A355" s="102">
        <v>75</v>
      </c>
      <c r="B355">
        <v>6755</v>
      </c>
      <c r="C355" s="106" t="s">
        <v>709</v>
      </c>
      <c r="D355" s="106" t="s">
        <v>3486</v>
      </c>
      <c r="E355">
        <v>2401</v>
      </c>
      <c r="F355">
        <v>2515</v>
      </c>
      <c r="G355">
        <v>300</v>
      </c>
      <c r="H355" s="106" t="s">
        <v>3481</v>
      </c>
      <c r="I355">
        <v>8036</v>
      </c>
      <c r="J355" s="106" t="s">
        <v>3495</v>
      </c>
      <c r="K355" s="106" t="s">
        <v>3488</v>
      </c>
      <c r="L355">
        <v>8130</v>
      </c>
      <c r="M355">
        <v>8060</v>
      </c>
      <c r="N355">
        <v>100</v>
      </c>
      <c r="O355" s="106" t="s">
        <v>3484</v>
      </c>
      <c r="P355">
        <v>0.961523147732121</v>
      </c>
      <c r="Q355">
        <v>0.94360112872496504</v>
      </c>
      <c r="R355" s="15">
        <v>3.6434974933615701E-2</v>
      </c>
      <c r="S355" s="106">
        <v>0.25832792885099298</v>
      </c>
      <c r="T355">
        <v>0.44305852981079002</v>
      </c>
      <c r="U355">
        <v>0.44305852981079002</v>
      </c>
      <c r="V355">
        <v>0.116262192459196</v>
      </c>
      <c r="W355">
        <v>2.2799999999999998</v>
      </c>
      <c r="X355">
        <v>6.39</v>
      </c>
      <c r="Y355">
        <v>153759</v>
      </c>
      <c r="Z355">
        <v>8542</v>
      </c>
      <c r="AA355">
        <v>0.39</v>
      </c>
      <c r="AB355">
        <v>18</v>
      </c>
      <c r="AC355">
        <v>10</v>
      </c>
      <c r="AD355">
        <v>8</v>
      </c>
      <c r="AE355">
        <v>55.56</v>
      </c>
      <c r="AF355">
        <v>11</v>
      </c>
      <c r="AG355">
        <v>7</v>
      </c>
      <c r="AH355">
        <v>4</v>
      </c>
      <c r="AI355">
        <v>7</v>
      </c>
    </row>
    <row r="356" spans="1:35" x14ac:dyDescent="0.2">
      <c r="A356" s="102">
        <v>669</v>
      </c>
      <c r="B356">
        <v>3865</v>
      </c>
      <c r="C356" s="106" t="s">
        <v>3410</v>
      </c>
      <c r="D356" s="106" t="s">
        <v>3860</v>
      </c>
      <c r="E356">
        <v>505</v>
      </c>
      <c r="F356">
        <v>521</v>
      </c>
      <c r="G356">
        <v>2100</v>
      </c>
      <c r="H356" s="106" t="s">
        <v>3481</v>
      </c>
      <c r="I356">
        <v>4005</v>
      </c>
      <c r="J356" s="106" t="s">
        <v>3887</v>
      </c>
      <c r="K356" s="106" t="s">
        <v>3506</v>
      </c>
      <c r="L356">
        <v>450</v>
      </c>
      <c r="M356">
        <v>448</v>
      </c>
      <c r="N356">
        <v>2400</v>
      </c>
      <c r="O356" s="106" t="s">
        <v>3484</v>
      </c>
      <c r="P356">
        <v>0.87052472814401205</v>
      </c>
      <c r="Q356">
        <v>0.85698408312789998</v>
      </c>
      <c r="R356" s="15">
        <v>7.1794277696926997E-3</v>
      </c>
      <c r="S356">
        <v>2.46225267933395E-3</v>
      </c>
      <c r="T356">
        <v>1.7336496584799299</v>
      </c>
      <c r="U356">
        <v>1.7336496584799299</v>
      </c>
      <c r="V356">
        <v>0.58153754321948703</v>
      </c>
      <c r="W356">
        <v>3.61</v>
      </c>
      <c r="X356">
        <v>1.73</v>
      </c>
      <c r="Y356">
        <v>152635</v>
      </c>
      <c r="Z356">
        <v>7632</v>
      </c>
      <c r="AA356">
        <v>0.34</v>
      </c>
      <c r="AB356">
        <v>20</v>
      </c>
      <c r="AC356">
        <v>11</v>
      </c>
      <c r="AD356">
        <v>9</v>
      </c>
      <c r="AE356">
        <v>55</v>
      </c>
      <c r="AF356">
        <v>13</v>
      </c>
      <c r="AG356">
        <v>7</v>
      </c>
      <c r="AH356">
        <v>4</v>
      </c>
      <c r="AI356">
        <v>9</v>
      </c>
    </row>
    <row r="357" spans="1:35" x14ac:dyDescent="0.2">
      <c r="A357" s="102">
        <v>933</v>
      </c>
      <c r="B357">
        <v>3635</v>
      </c>
      <c r="C357" s="106" t="s">
        <v>47</v>
      </c>
      <c r="D357" s="106" t="s">
        <v>3483</v>
      </c>
      <c r="E357">
        <v>2944</v>
      </c>
      <c r="F357">
        <v>2987</v>
      </c>
      <c r="G357">
        <v>300</v>
      </c>
      <c r="H357" s="106" t="s">
        <v>3481</v>
      </c>
      <c r="I357">
        <v>4290</v>
      </c>
      <c r="J357" s="106" t="s">
        <v>3551</v>
      </c>
      <c r="K357" s="106" t="s">
        <v>3496</v>
      </c>
      <c r="L357">
        <v>944</v>
      </c>
      <c r="M357">
        <v>979</v>
      </c>
      <c r="N357">
        <v>900</v>
      </c>
      <c r="O357" s="106" t="s">
        <v>3484</v>
      </c>
      <c r="P357">
        <v>0.85620623546442398</v>
      </c>
      <c r="Q357">
        <v>0.81807509219399199</v>
      </c>
      <c r="R357">
        <v>8.2214777182152005E-2</v>
      </c>
      <c r="S357">
        <v>0.24265718997322699</v>
      </c>
      <c r="T357">
        <v>1.9780865489539301</v>
      </c>
      <c r="U357">
        <v>1.9780865489539301</v>
      </c>
      <c r="V357">
        <v>2.18404838275797</v>
      </c>
      <c r="W357">
        <v>7.05</v>
      </c>
      <c r="X357">
        <v>1.67</v>
      </c>
      <c r="Y357">
        <v>151406</v>
      </c>
      <c r="Z357">
        <v>6583</v>
      </c>
      <c r="AA357">
        <v>0.3</v>
      </c>
      <c r="AB357">
        <v>23</v>
      </c>
      <c r="AC357">
        <v>13</v>
      </c>
      <c r="AD357">
        <v>10</v>
      </c>
      <c r="AE357">
        <v>56.52</v>
      </c>
      <c r="AF357">
        <v>11</v>
      </c>
      <c r="AG357">
        <v>9</v>
      </c>
      <c r="AH357">
        <v>6</v>
      </c>
      <c r="AI357">
        <v>8</v>
      </c>
    </row>
    <row r="358" spans="1:35" x14ac:dyDescent="0.2">
      <c r="A358" s="102">
        <v>283</v>
      </c>
      <c r="B358">
        <v>6995</v>
      </c>
      <c r="C358" s="106" t="s">
        <v>51</v>
      </c>
      <c r="D358" s="106" t="s">
        <v>3499</v>
      </c>
      <c r="E358">
        <v>1864</v>
      </c>
      <c r="F358">
        <v>1888</v>
      </c>
      <c r="G358">
        <v>500</v>
      </c>
      <c r="H358" s="106" t="s">
        <v>3484</v>
      </c>
      <c r="I358">
        <v>7313</v>
      </c>
      <c r="J358" s="106" t="s">
        <v>3414</v>
      </c>
      <c r="K358" s="106" t="s">
        <v>3499</v>
      </c>
      <c r="L358">
        <v>3050</v>
      </c>
      <c r="M358">
        <v>3100</v>
      </c>
      <c r="N358">
        <v>300</v>
      </c>
      <c r="O358" s="106" t="s">
        <v>3481</v>
      </c>
      <c r="P358">
        <v>0.87056321197256303</v>
      </c>
      <c r="Q358">
        <v>0.90716387174135804</v>
      </c>
      <c r="R358" s="106">
        <v>0.18881829824634699</v>
      </c>
      <c r="S358">
        <v>0.202848703200004</v>
      </c>
      <c r="T358">
        <v>-0.20994755319986599</v>
      </c>
      <c r="U358">
        <v>0.20994755319986599</v>
      </c>
      <c r="V358">
        <v>0.105091134230752</v>
      </c>
      <c r="W358">
        <v>-0.9</v>
      </c>
      <c r="X358">
        <v>1.51</v>
      </c>
      <c r="Y358">
        <v>151237</v>
      </c>
      <c r="Z358">
        <v>8896</v>
      </c>
      <c r="AA358">
        <v>0.37</v>
      </c>
      <c r="AB358">
        <v>17</v>
      </c>
      <c r="AC358">
        <v>7</v>
      </c>
      <c r="AD358">
        <v>10</v>
      </c>
      <c r="AE358">
        <v>41.18</v>
      </c>
      <c r="AF358">
        <v>14</v>
      </c>
      <c r="AG358">
        <v>4</v>
      </c>
      <c r="AH358">
        <v>3</v>
      </c>
      <c r="AI358">
        <v>10</v>
      </c>
    </row>
    <row r="359" spans="1:35" x14ac:dyDescent="0.2">
      <c r="A359" s="102">
        <v>334</v>
      </c>
      <c r="B359">
        <v>6134</v>
      </c>
      <c r="C359" s="106" t="s">
        <v>3868</v>
      </c>
      <c r="D359" s="106" t="s">
        <v>3494</v>
      </c>
      <c r="E359">
        <v>1711</v>
      </c>
      <c r="F359">
        <v>1732</v>
      </c>
      <c r="G359">
        <v>400</v>
      </c>
      <c r="H359" s="106" t="s">
        <v>3484</v>
      </c>
      <c r="I359">
        <v>9989</v>
      </c>
      <c r="J359" s="106" t="s">
        <v>731</v>
      </c>
      <c r="K359" s="106" t="s">
        <v>3507</v>
      </c>
      <c r="L359">
        <v>3690</v>
      </c>
      <c r="M359">
        <v>3670</v>
      </c>
      <c r="N359">
        <v>200</v>
      </c>
      <c r="O359" s="106" t="s">
        <v>3481</v>
      </c>
      <c r="P359">
        <v>0.85585900171652995</v>
      </c>
      <c r="Q359">
        <v>0.90055009893219695</v>
      </c>
      <c r="R359">
        <v>3.9383001219529402E-2</v>
      </c>
      <c r="S359">
        <v>0.38164261749089601</v>
      </c>
      <c r="T359">
        <v>-2.10117447364494</v>
      </c>
      <c r="U359">
        <v>2.10117447364494</v>
      </c>
      <c r="V359">
        <v>2.6538014243092301</v>
      </c>
      <c r="W359">
        <v>-5.49</v>
      </c>
      <c r="X359">
        <v>5.61</v>
      </c>
      <c r="Y359">
        <v>151208</v>
      </c>
      <c r="Z359">
        <v>7560</v>
      </c>
      <c r="AA359">
        <v>0.52</v>
      </c>
      <c r="AB359">
        <v>20</v>
      </c>
      <c r="AC359">
        <v>11</v>
      </c>
      <c r="AD359">
        <v>9</v>
      </c>
      <c r="AE359">
        <v>55</v>
      </c>
      <c r="AF359">
        <v>11</v>
      </c>
      <c r="AG359">
        <v>9</v>
      </c>
      <c r="AH359">
        <v>5</v>
      </c>
      <c r="AI359">
        <v>6</v>
      </c>
    </row>
    <row r="360" spans="1:35" x14ac:dyDescent="0.2">
      <c r="A360" s="102">
        <v>813</v>
      </c>
      <c r="B360">
        <v>6995</v>
      </c>
      <c r="C360" s="106" t="s">
        <v>51</v>
      </c>
      <c r="D360" s="106" t="s">
        <v>3499</v>
      </c>
      <c r="E360">
        <v>1864</v>
      </c>
      <c r="F360">
        <v>1888</v>
      </c>
      <c r="G360">
        <v>500</v>
      </c>
      <c r="H360" s="106" t="s">
        <v>3484</v>
      </c>
      <c r="I360">
        <v>9072</v>
      </c>
      <c r="J360" s="106" t="s">
        <v>3684</v>
      </c>
      <c r="K360" s="106" t="s">
        <v>3685</v>
      </c>
      <c r="L360">
        <v>2528</v>
      </c>
      <c r="M360">
        <v>2561</v>
      </c>
      <c r="N360">
        <v>400</v>
      </c>
      <c r="O360" s="106" t="s">
        <v>3481</v>
      </c>
      <c r="P360">
        <v>0.85489166485497903</v>
      </c>
      <c r="Q360">
        <v>0.83559540427326195</v>
      </c>
      <c r="R360" s="106">
        <v>0.11763352837259</v>
      </c>
      <c r="S360">
        <v>0.22469955610028899</v>
      </c>
      <c r="T360">
        <v>-1.69909567797633</v>
      </c>
      <c r="U360">
        <v>1.69909567797633</v>
      </c>
      <c r="V360">
        <v>1.95244200970072</v>
      </c>
      <c r="W360">
        <v>-5.27</v>
      </c>
      <c r="X360">
        <v>7.85</v>
      </c>
      <c r="Y360">
        <v>150660</v>
      </c>
      <c r="Z360">
        <v>9416</v>
      </c>
      <c r="AA360">
        <v>0.51</v>
      </c>
      <c r="AB360">
        <v>16</v>
      </c>
      <c r="AC360">
        <v>8</v>
      </c>
      <c r="AD360">
        <v>8</v>
      </c>
      <c r="AE360">
        <v>50</v>
      </c>
      <c r="AF360">
        <v>13</v>
      </c>
      <c r="AG360">
        <v>6</v>
      </c>
      <c r="AH360">
        <v>2</v>
      </c>
      <c r="AI360">
        <v>8</v>
      </c>
    </row>
    <row r="361" spans="1:35" x14ac:dyDescent="0.2">
      <c r="A361" s="102">
        <v>846</v>
      </c>
      <c r="B361">
        <v>5801</v>
      </c>
      <c r="C361" s="106" t="s">
        <v>3935</v>
      </c>
      <c r="D361" s="106" t="s">
        <v>3497</v>
      </c>
      <c r="E361">
        <v>2567</v>
      </c>
      <c r="F361">
        <v>2580</v>
      </c>
      <c r="G361">
        <v>400</v>
      </c>
      <c r="H361" s="106" t="s">
        <v>3484</v>
      </c>
      <c r="I361">
        <v>7731</v>
      </c>
      <c r="J361" s="106" t="s">
        <v>3895</v>
      </c>
      <c r="K361" s="106" t="s">
        <v>3490</v>
      </c>
      <c r="L361">
        <v>1315</v>
      </c>
      <c r="M361">
        <v>1312</v>
      </c>
      <c r="N361">
        <v>800</v>
      </c>
      <c r="O361" s="106" t="s">
        <v>3481</v>
      </c>
      <c r="P361">
        <v>0.89552973978874195</v>
      </c>
      <c r="Q361">
        <v>0.83123902647828896</v>
      </c>
      <c r="R361">
        <v>0.29557048461785401</v>
      </c>
      <c r="S361">
        <v>0.39030393108242001</v>
      </c>
      <c r="T361">
        <v>-1.2187252419193599</v>
      </c>
      <c r="U361">
        <v>1.2187252419193599</v>
      </c>
      <c r="V361">
        <v>1.4035589651579301</v>
      </c>
      <c r="W361">
        <v>-4.08</v>
      </c>
      <c r="X361">
        <v>1.71</v>
      </c>
      <c r="Y361">
        <v>150355</v>
      </c>
      <c r="Z361">
        <v>10740</v>
      </c>
      <c r="AA361">
        <v>0.54</v>
      </c>
      <c r="AB361">
        <v>14</v>
      </c>
      <c r="AC361">
        <v>7</v>
      </c>
      <c r="AD361">
        <v>7</v>
      </c>
      <c r="AE361">
        <v>50</v>
      </c>
      <c r="AF361">
        <v>12</v>
      </c>
      <c r="AG361">
        <v>6</v>
      </c>
      <c r="AH361">
        <v>5</v>
      </c>
      <c r="AI361">
        <v>3</v>
      </c>
    </row>
    <row r="362" spans="1:35" x14ac:dyDescent="0.2">
      <c r="A362" s="102">
        <v>470</v>
      </c>
      <c r="B362">
        <v>3563</v>
      </c>
      <c r="C362" s="106" t="s">
        <v>3843</v>
      </c>
      <c r="D362" s="106" t="s">
        <v>3507</v>
      </c>
      <c r="E362">
        <v>9440</v>
      </c>
      <c r="F362">
        <v>9510</v>
      </c>
      <c r="G362">
        <v>100</v>
      </c>
      <c r="H362" s="106" t="s">
        <v>3484</v>
      </c>
      <c r="I362">
        <v>4812</v>
      </c>
      <c r="J362" s="106" t="s">
        <v>891</v>
      </c>
      <c r="K362" s="106" t="s">
        <v>3483</v>
      </c>
      <c r="L362">
        <v>4620</v>
      </c>
      <c r="M362">
        <v>4760</v>
      </c>
      <c r="N362">
        <v>200</v>
      </c>
      <c r="O362" s="106" t="s">
        <v>3481</v>
      </c>
      <c r="P362">
        <v>0.89701314760424999</v>
      </c>
      <c r="Q362">
        <v>0.88324635849998601</v>
      </c>
      <c r="R362" s="15">
        <v>0.22397640474842301</v>
      </c>
      <c r="S362" s="106">
        <v>3.4433520560330298E-2</v>
      </c>
      <c r="T362">
        <v>-1.6018257237559701</v>
      </c>
      <c r="U362">
        <v>1.6018257237559701</v>
      </c>
      <c r="V362">
        <v>0.97425588938925101</v>
      </c>
      <c r="W362">
        <v>-5.98</v>
      </c>
      <c r="X362">
        <v>0.11</v>
      </c>
      <c r="Y362">
        <v>147699</v>
      </c>
      <c r="Z362">
        <v>10550</v>
      </c>
      <c r="AA362">
        <v>0.66</v>
      </c>
      <c r="AB362">
        <v>14</v>
      </c>
      <c r="AC362">
        <v>8</v>
      </c>
      <c r="AD362">
        <v>6</v>
      </c>
      <c r="AE362">
        <v>57.14</v>
      </c>
      <c r="AF362">
        <v>9</v>
      </c>
      <c r="AG362">
        <v>8</v>
      </c>
      <c r="AH362">
        <v>4</v>
      </c>
      <c r="AI362">
        <v>2</v>
      </c>
    </row>
    <row r="363" spans="1:35" x14ac:dyDescent="0.2">
      <c r="A363" s="102">
        <v>262</v>
      </c>
      <c r="B363">
        <v>8316</v>
      </c>
      <c r="C363" s="106" t="s">
        <v>3862</v>
      </c>
      <c r="D363" s="106" t="s">
        <v>3552</v>
      </c>
      <c r="E363">
        <v>3838</v>
      </c>
      <c r="F363">
        <v>3902</v>
      </c>
      <c r="G363">
        <v>200</v>
      </c>
      <c r="H363" s="106" t="s">
        <v>3481</v>
      </c>
      <c r="I363">
        <v>8385</v>
      </c>
      <c r="J363" s="106" t="s">
        <v>1132</v>
      </c>
      <c r="K363" s="106" t="s">
        <v>3552</v>
      </c>
      <c r="L363">
        <v>563</v>
      </c>
      <c r="M363">
        <v>574</v>
      </c>
      <c r="N363">
        <v>1400</v>
      </c>
      <c r="O363" s="106" t="s">
        <v>3484</v>
      </c>
      <c r="P363">
        <v>0.88792444261773895</v>
      </c>
      <c r="Q363">
        <v>0.90996986893292897</v>
      </c>
      <c r="R363">
        <v>5.1827641934909199E-2</v>
      </c>
      <c r="S363">
        <v>1.71007384691827E-2</v>
      </c>
      <c r="T363">
        <v>1.40332811237674</v>
      </c>
      <c r="U363">
        <v>1.40332811237674</v>
      </c>
      <c r="V363">
        <v>2.0305880699613401</v>
      </c>
      <c r="W363">
        <v>2.15</v>
      </c>
      <c r="X363">
        <v>2.97</v>
      </c>
      <c r="Y363">
        <v>147569</v>
      </c>
      <c r="Z363">
        <v>9838</v>
      </c>
      <c r="AA363">
        <v>0.49</v>
      </c>
      <c r="AB363">
        <v>15</v>
      </c>
      <c r="AC363">
        <v>9</v>
      </c>
      <c r="AD363">
        <v>6</v>
      </c>
      <c r="AE363">
        <v>60</v>
      </c>
      <c r="AF363">
        <v>16</v>
      </c>
      <c r="AG363">
        <v>5</v>
      </c>
      <c r="AH363">
        <v>2</v>
      </c>
      <c r="AI363">
        <v>8</v>
      </c>
    </row>
    <row r="364" spans="1:35" x14ac:dyDescent="0.2">
      <c r="A364" s="102">
        <v>387</v>
      </c>
      <c r="B364">
        <v>4208</v>
      </c>
      <c r="C364" s="106" t="s">
        <v>3832</v>
      </c>
      <c r="D364" s="106" t="s">
        <v>3506</v>
      </c>
      <c r="E364">
        <v>2220</v>
      </c>
      <c r="F364">
        <v>2222</v>
      </c>
      <c r="G364">
        <v>400</v>
      </c>
      <c r="H364" s="106" t="s">
        <v>3481</v>
      </c>
      <c r="I364">
        <v>7267</v>
      </c>
      <c r="J364" s="106" t="s">
        <v>61</v>
      </c>
      <c r="K364" s="106" t="s">
        <v>3499</v>
      </c>
      <c r="L364">
        <v>2770</v>
      </c>
      <c r="M364">
        <v>2809</v>
      </c>
      <c r="N364">
        <v>300</v>
      </c>
      <c r="O364" s="106" t="s">
        <v>3484</v>
      </c>
      <c r="P364">
        <v>0.86202999963120697</v>
      </c>
      <c r="Q364">
        <v>0.89382422280602103</v>
      </c>
      <c r="R364">
        <v>0.37543917213153599</v>
      </c>
      <c r="S364">
        <v>0.18541867005202201</v>
      </c>
      <c r="T364">
        <v>1.61189615030391</v>
      </c>
      <c r="U364">
        <v>1.61189615030391</v>
      </c>
      <c r="V364">
        <v>1.2547044608354601</v>
      </c>
      <c r="W364">
        <v>2.93</v>
      </c>
      <c r="X364">
        <v>5.47</v>
      </c>
      <c r="Y364">
        <v>147488</v>
      </c>
      <c r="Z364">
        <v>10535</v>
      </c>
      <c r="AA364">
        <v>0.53</v>
      </c>
      <c r="AB364">
        <v>14</v>
      </c>
      <c r="AC364">
        <v>8</v>
      </c>
      <c r="AD364">
        <v>6</v>
      </c>
      <c r="AE364">
        <v>57.14</v>
      </c>
      <c r="AF364">
        <v>14</v>
      </c>
      <c r="AG364">
        <v>4</v>
      </c>
      <c r="AH364">
        <v>2</v>
      </c>
      <c r="AI364">
        <v>8</v>
      </c>
    </row>
    <row r="365" spans="1:35" x14ac:dyDescent="0.2">
      <c r="A365" s="102">
        <v>603</v>
      </c>
      <c r="B365">
        <v>5110</v>
      </c>
      <c r="C365" s="106" t="s">
        <v>1450</v>
      </c>
      <c r="D365" s="106" t="s">
        <v>3693</v>
      </c>
      <c r="E365">
        <v>1202</v>
      </c>
      <c r="F365">
        <v>1214</v>
      </c>
      <c r="G365">
        <v>800</v>
      </c>
      <c r="H365" s="106" t="s">
        <v>3481</v>
      </c>
      <c r="I365">
        <v>5334</v>
      </c>
      <c r="J365" s="106" t="s">
        <v>3891</v>
      </c>
      <c r="K365" s="106" t="s">
        <v>3480</v>
      </c>
      <c r="L365">
        <v>1900</v>
      </c>
      <c r="M365">
        <v>1874</v>
      </c>
      <c r="N365">
        <v>500</v>
      </c>
      <c r="O365" s="106" t="s">
        <v>3484</v>
      </c>
      <c r="P365">
        <v>0.90423251647821401</v>
      </c>
      <c r="Q365">
        <v>0.86683400706722502</v>
      </c>
      <c r="R365">
        <v>0.482117945048188</v>
      </c>
      <c r="S365">
        <v>8.5390760724224399E-2</v>
      </c>
      <c r="T365">
        <v>0.76612701273605599</v>
      </c>
      <c r="U365">
        <v>0.76612701273605599</v>
      </c>
      <c r="V365">
        <v>0.20901728920982299</v>
      </c>
      <c r="W365">
        <v>1.99</v>
      </c>
      <c r="X365">
        <v>3.65</v>
      </c>
      <c r="Y365">
        <v>147043</v>
      </c>
      <c r="Z365">
        <v>8650</v>
      </c>
      <c r="AA365">
        <v>0.35</v>
      </c>
      <c r="AB365">
        <v>17</v>
      </c>
      <c r="AC365">
        <v>10</v>
      </c>
      <c r="AD365">
        <v>7</v>
      </c>
      <c r="AE365">
        <v>58.82</v>
      </c>
      <c r="AF365">
        <v>11</v>
      </c>
      <c r="AG365">
        <v>6</v>
      </c>
      <c r="AH365">
        <v>4</v>
      </c>
      <c r="AI365">
        <v>7</v>
      </c>
    </row>
    <row r="366" spans="1:35" x14ac:dyDescent="0.2">
      <c r="A366" s="102">
        <v>796</v>
      </c>
      <c r="B366">
        <v>7267</v>
      </c>
      <c r="C366" s="106" t="s">
        <v>61</v>
      </c>
      <c r="D366" s="106" t="s">
        <v>3499</v>
      </c>
      <c r="E366">
        <v>2770</v>
      </c>
      <c r="F366">
        <v>2809</v>
      </c>
      <c r="G366">
        <v>300</v>
      </c>
      <c r="H366" s="106" t="s">
        <v>3481</v>
      </c>
      <c r="I366">
        <v>7313</v>
      </c>
      <c r="J366" s="106" t="s">
        <v>3414</v>
      </c>
      <c r="K366" s="106" t="s">
        <v>3499</v>
      </c>
      <c r="L366">
        <v>3050</v>
      </c>
      <c r="M366">
        <v>3100</v>
      </c>
      <c r="N366">
        <v>300</v>
      </c>
      <c r="O366" s="106" t="s">
        <v>3484</v>
      </c>
      <c r="P366">
        <v>0.92836260952038796</v>
      </c>
      <c r="Q366">
        <v>0.83785450059361199</v>
      </c>
      <c r="R366">
        <v>5.4672948692400603E-3</v>
      </c>
      <c r="S366" s="106">
        <v>0.289990687385424</v>
      </c>
      <c r="T366">
        <v>0.22717302024831801</v>
      </c>
      <c r="U366">
        <v>0.22717302024831801</v>
      </c>
      <c r="V366">
        <v>0.80820603469850605</v>
      </c>
      <c r="W366">
        <v>0.66</v>
      </c>
      <c r="X366">
        <v>9.39</v>
      </c>
      <c r="Y366">
        <v>146110</v>
      </c>
      <c r="Z366">
        <v>20873</v>
      </c>
      <c r="AA366">
        <v>1.22</v>
      </c>
      <c r="AB366">
        <v>7</v>
      </c>
      <c r="AC366">
        <v>4</v>
      </c>
      <c r="AD366">
        <v>3</v>
      </c>
      <c r="AE366">
        <v>57.14</v>
      </c>
      <c r="AF366">
        <v>16</v>
      </c>
      <c r="AG366">
        <v>2</v>
      </c>
      <c r="AH366">
        <v>1</v>
      </c>
      <c r="AI366">
        <v>4</v>
      </c>
    </row>
    <row r="367" spans="1:35" x14ac:dyDescent="0.2">
      <c r="A367" s="102">
        <v>60</v>
      </c>
      <c r="B367">
        <v>4634</v>
      </c>
      <c r="C367" s="106" t="s">
        <v>66</v>
      </c>
      <c r="D367" s="106" t="s">
        <v>3506</v>
      </c>
      <c r="E367">
        <v>2435</v>
      </c>
      <c r="F367">
        <v>2465</v>
      </c>
      <c r="G367">
        <v>300</v>
      </c>
      <c r="H367" s="106" t="s">
        <v>3481</v>
      </c>
      <c r="I367">
        <v>5471</v>
      </c>
      <c r="J367" s="106" t="s">
        <v>3863</v>
      </c>
      <c r="K367" s="106" t="s">
        <v>3550</v>
      </c>
      <c r="L367">
        <v>4165</v>
      </c>
      <c r="M367">
        <v>4280</v>
      </c>
      <c r="N367">
        <v>200</v>
      </c>
      <c r="O367" s="106" t="s">
        <v>3484</v>
      </c>
      <c r="P367">
        <v>0.91446308259588305</v>
      </c>
      <c r="Q367">
        <v>0.94801590144286196</v>
      </c>
      <c r="R367" s="106">
        <v>0.33982159916299198</v>
      </c>
      <c r="S367" s="106">
        <v>1.7495362811759999E-3</v>
      </c>
      <c r="T367">
        <v>1.5548000910100701</v>
      </c>
      <c r="U367">
        <v>1.5548000910100701</v>
      </c>
      <c r="V367">
        <v>2.15221328093291</v>
      </c>
      <c r="W367">
        <v>4.18</v>
      </c>
      <c r="X367">
        <v>13.61</v>
      </c>
      <c r="Y367">
        <v>145376</v>
      </c>
      <c r="Z367">
        <v>20768</v>
      </c>
      <c r="AA367">
        <v>1.24</v>
      </c>
      <c r="AB367">
        <v>7</v>
      </c>
      <c r="AC367">
        <v>6</v>
      </c>
      <c r="AD367">
        <v>1</v>
      </c>
      <c r="AE367">
        <v>85.71</v>
      </c>
      <c r="AF367">
        <v>15</v>
      </c>
      <c r="AG367">
        <v>2</v>
      </c>
      <c r="AH367">
        <v>1</v>
      </c>
      <c r="AI367">
        <v>4</v>
      </c>
    </row>
    <row r="368" spans="1:35" x14ac:dyDescent="0.2">
      <c r="A368" s="102">
        <v>509</v>
      </c>
      <c r="B368">
        <v>3099</v>
      </c>
      <c r="C368" s="106" t="s">
        <v>36</v>
      </c>
      <c r="D368" s="106" t="s">
        <v>3507</v>
      </c>
      <c r="E368">
        <v>801</v>
      </c>
      <c r="F368">
        <v>830</v>
      </c>
      <c r="G368">
        <v>1300</v>
      </c>
      <c r="H368" s="106" t="s">
        <v>3484</v>
      </c>
      <c r="I368">
        <v>8385</v>
      </c>
      <c r="J368" s="106" t="s">
        <v>1132</v>
      </c>
      <c r="K368" s="106" t="s">
        <v>3552</v>
      </c>
      <c r="L368">
        <v>563</v>
      </c>
      <c r="M368">
        <v>574</v>
      </c>
      <c r="N368">
        <v>1900</v>
      </c>
      <c r="O368" s="106" t="s">
        <v>3481</v>
      </c>
      <c r="P368">
        <v>0.81552941660720402</v>
      </c>
      <c r="Q368">
        <v>0.87934922310084795</v>
      </c>
      <c r="R368">
        <v>2.0326712329987499E-2</v>
      </c>
      <c r="S368">
        <v>0.16944390108169899</v>
      </c>
      <c r="T368">
        <v>-2.5297403624115899</v>
      </c>
      <c r="U368">
        <v>2.5297403624115899</v>
      </c>
      <c r="V368">
        <v>3.0653769527449</v>
      </c>
      <c r="W368">
        <v>-11.14</v>
      </c>
      <c r="X368">
        <v>1.08</v>
      </c>
      <c r="Y368">
        <v>143080</v>
      </c>
      <c r="Z368">
        <v>10220</v>
      </c>
      <c r="AA368">
        <v>0.51</v>
      </c>
      <c r="AB368">
        <v>14</v>
      </c>
      <c r="AC368">
        <v>9</v>
      </c>
      <c r="AD368">
        <v>5</v>
      </c>
      <c r="AE368">
        <v>64.290000000000006</v>
      </c>
      <c r="AF368">
        <v>14</v>
      </c>
      <c r="AG368">
        <v>5</v>
      </c>
      <c r="AH368">
        <v>3</v>
      </c>
      <c r="AI368">
        <v>6</v>
      </c>
    </row>
    <row r="369" spans="1:35" x14ac:dyDescent="0.2">
      <c r="A369" s="102">
        <v>219</v>
      </c>
      <c r="B369">
        <v>3003</v>
      </c>
      <c r="C369" s="106" t="s">
        <v>730</v>
      </c>
      <c r="D369" s="106" t="s">
        <v>3503</v>
      </c>
      <c r="E369">
        <v>1341</v>
      </c>
      <c r="F369">
        <v>1349</v>
      </c>
      <c r="G369">
        <v>600</v>
      </c>
      <c r="H369" s="106" t="s">
        <v>3481</v>
      </c>
      <c r="I369">
        <v>6028</v>
      </c>
      <c r="J369" s="106" t="s">
        <v>733</v>
      </c>
      <c r="K369" s="106" t="s">
        <v>3496</v>
      </c>
      <c r="L369">
        <v>7420</v>
      </c>
      <c r="M369">
        <v>7630</v>
      </c>
      <c r="N369">
        <v>100</v>
      </c>
      <c r="O369" s="106" t="s">
        <v>3484</v>
      </c>
      <c r="P369">
        <v>0.87241927543215703</v>
      </c>
      <c r="Q369">
        <v>0.91907251653525701</v>
      </c>
      <c r="R369">
        <v>0.29631419440842699</v>
      </c>
      <c r="S369">
        <v>0.10144647548442901</v>
      </c>
      <c r="T369">
        <v>1.2043255862685001</v>
      </c>
      <c r="U369">
        <v>1.2043255862685001</v>
      </c>
      <c r="V369">
        <v>1.9081243488742801</v>
      </c>
      <c r="W369">
        <v>2.64</v>
      </c>
      <c r="X369">
        <v>6.08</v>
      </c>
      <c r="Y369">
        <v>142961</v>
      </c>
      <c r="Z369">
        <v>6498</v>
      </c>
      <c r="AA369">
        <v>0.27</v>
      </c>
      <c r="AB369">
        <v>22</v>
      </c>
      <c r="AC369">
        <v>13</v>
      </c>
      <c r="AD369">
        <v>9</v>
      </c>
      <c r="AE369">
        <v>59.09</v>
      </c>
      <c r="AF369">
        <v>9</v>
      </c>
      <c r="AG369">
        <v>11</v>
      </c>
      <c r="AH369">
        <v>8</v>
      </c>
      <c r="AI369">
        <v>3</v>
      </c>
    </row>
    <row r="370" spans="1:35" x14ac:dyDescent="0.2">
      <c r="A370" s="102">
        <v>941</v>
      </c>
      <c r="B370">
        <v>7321</v>
      </c>
      <c r="C370" s="106" t="s">
        <v>3847</v>
      </c>
      <c r="D370" s="106" t="s">
        <v>3552</v>
      </c>
      <c r="E370">
        <v>617</v>
      </c>
      <c r="F370">
        <v>622</v>
      </c>
      <c r="G370">
        <v>1600</v>
      </c>
      <c r="H370" s="106" t="s">
        <v>3484</v>
      </c>
      <c r="I370">
        <v>8276</v>
      </c>
      <c r="J370" s="106" t="s">
        <v>1105</v>
      </c>
      <c r="K370" s="106" t="s">
        <v>3507</v>
      </c>
      <c r="L370">
        <v>1897</v>
      </c>
      <c r="M370">
        <v>1933</v>
      </c>
      <c r="N370">
        <v>500</v>
      </c>
      <c r="O370" s="106" t="s">
        <v>3481</v>
      </c>
      <c r="P370">
        <v>0.95118778273674398</v>
      </c>
      <c r="Q370">
        <v>0.81573500769861196</v>
      </c>
      <c r="R370">
        <v>5.7856448342865303E-2</v>
      </c>
      <c r="S370">
        <v>4.5385436693273197E-2</v>
      </c>
      <c r="T370">
        <v>-2.0463896690177501</v>
      </c>
      <c r="U370">
        <v>2.0463896690177501</v>
      </c>
      <c r="V370">
        <v>1.6933200372236099</v>
      </c>
      <c r="W370">
        <v>-5.33</v>
      </c>
      <c r="X370">
        <v>2.97</v>
      </c>
      <c r="Y370">
        <v>142645</v>
      </c>
      <c r="Z370">
        <v>17831</v>
      </c>
      <c r="AA370">
        <v>1.08</v>
      </c>
      <c r="AB370">
        <v>8</v>
      </c>
      <c r="AC370">
        <v>6</v>
      </c>
      <c r="AD370">
        <v>2</v>
      </c>
      <c r="AE370">
        <v>75</v>
      </c>
      <c r="AF370">
        <v>13</v>
      </c>
      <c r="AG370">
        <v>4</v>
      </c>
      <c r="AH370">
        <v>1</v>
      </c>
      <c r="AI370">
        <v>3</v>
      </c>
    </row>
    <row r="371" spans="1:35" x14ac:dyDescent="0.2">
      <c r="A371" s="102">
        <v>45</v>
      </c>
      <c r="B371">
        <v>1802</v>
      </c>
      <c r="C371" s="106" t="s">
        <v>3851</v>
      </c>
      <c r="D371" s="106" t="s">
        <v>3491</v>
      </c>
      <c r="E371">
        <v>1199</v>
      </c>
      <c r="F371">
        <v>1208</v>
      </c>
      <c r="G371">
        <v>900</v>
      </c>
      <c r="H371" s="106" t="s">
        <v>3484</v>
      </c>
      <c r="I371">
        <v>5393</v>
      </c>
      <c r="J371" s="106" t="s">
        <v>237</v>
      </c>
      <c r="K371" s="106" t="s">
        <v>3480</v>
      </c>
      <c r="L371">
        <v>2614</v>
      </c>
      <c r="M371">
        <v>2642</v>
      </c>
      <c r="N371">
        <v>400</v>
      </c>
      <c r="O371" s="106" t="s">
        <v>3481</v>
      </c>
      <c r="P371">
        <v>0.84684198868254101</v>
      </c>
      <c r="Q371">
        <v>0.95173088628221503</v>
      </c>
      <c r="R371">
        <v>3.4477853478192197E-2</v>
      </c>
      <c r="S371">
        <v>2.64207361433789E-3</v>
      </c>
      <c r="T371">
        <v>-0.302142812414471</v>
      </c>
      <c r="U371">
        <v>0.302142812414471</v>
      </c>
      <c r="V371">
        <v>0.37737287294952399</v>
      </c>
      <c r="W371">
        <v>-1.67</v>
      </c>
      <c r="X371">
        <v>2.88</v>
      </c>
      <c r="Y371">
        <v>142565</v>
      </c>
      <c r="Z371">
        <v>7920</v>
      </c>
      <c r="AA371">
        <v>0.36</v>
      </c>
      <c r="AB371">
        <v>18</v>
      </c>
      <c r="AC371">
        <v>11</v>
      </c>
      <c r="AD371">
        <v>7</v>
      </c>
      <c r="AE371">
        <v>61.11</v>
      </c>
      <c r="AF371">
        <v>12</v>
      </c>
      <c r="AG371">
        <v>8</v>
      </c>
      <c r="AH371">
        <v>5</v>
      </c>
      <c r="AI371">
        <v>5</v>
      </c>
    </row>
    <row r="372" spans="1:35" x14ac:dyDescent="0.2">
      <c r="A372" s="102">
        <v>695</v>
      </c>
      <c r="B372">
        <v>4004</v>
      </c>
      <c r="C372" s="106" t="s">
        <v>3833</v>
      </c>
      <c r="D372" s="106" t="s">
        <v>3506</v>
      </c>
      <c r="E372">
        <v>2638</v>
      </c>
      <c r="F372">
        <v>2656</v>
      </c>
      <c r="G372">
        <v>400</v>
      </c>
      <c r="H372" s="106" t="s">
        <v>3481</v>
      </c>
      <c r="I372">
        <v>7321</v>
      </c>
      <c r="J372" s="106" t="s">
        <v>3847</v>
      </c>
      <c r="K372" s="106" t="s">
        <v>3552</v>
      </c>
      <c r="L372">
        <v>617</v>
      </c>
      <c r="M372">
        <v>622</v>
      </c>
      <c r="N372">
        <v>1700</v>
      </c>
      <c r="O372" s="106" t="s">
        <v>3484</v>
      </c>
      <c r="P372">
        <v>0.88901795638254999</v>
      </c>
      <c r="Q372">
        <v>0.85271774420325397</v>
      </c>
      <c r="R372">
        <v>0.21284193500399401</v>
      </c>
      <c r="S372">
        <v>6.0302926763379297E-2</v>
      </c>
      <c r="T372">
        <v>0.56952443339317904</v>
      </c>
      <c r="U372">
        <v>0.56952443339317904</v>
      </c>
      <c r="V372">
        <v>0.85422588615920403</v>
      </c>
      <c r="W372">
        <v>1.37</v>
      </c>
      <c r="X372">
        <v>0.47</v>
      </c>
      <c r="Y372">
        <v>142463</v>
      </c>
      <c r="Z372">
        <v>20352</v>
      </c>
      <c r="AA372">
        <v>1.23</v>
      </c>
      <c r="AB372">
        <v>7</v>
      </c>
      <c r="AC372">
        <v>5</v>
      </c>
      <c r="AD372">
        <v>2</v>
      </c>
      <c r="AE372">
        <v>71.430000000000007</v>
      </c>
      <c r="AF372">
        <v>6</v>
      </c>
      <c r="AG372">
        <v>5</v>
      </c>
      <c r="AH372">
        <v>2</v>
      </c>
      <c r="AI372">
        <v>0</v>
      </c>
    </row>
    <row r="373" spans="1:35" x14ac:dyDescent="0.2">
      <c r="A373" s="102">
        <v>147</v>
      </c>
      <c r="B373">
        <v>4005</v>
      </c>
      <c r="C373" s="106" t="s">
        <v>3887</v>
      </c>
      <c r="D373" s="106" t="s">
        <v>3506</v>
      </c>
      <c r="E373">
        <v>450</v>
      </c>
      <c r="F373">
        <v>448</v>
      </c>
      <c r="G373">
        <v>2400</v>
      </c>
      <c r="H373" s="106" t="s">
        <v>3481</v>
      </c>
      <c r="I373">
        <v>7202</v>
      </c>
      <c r="J373" s="106" t="s">
        <v>1013</v>
      </c>
      <c r="K373" s="106" t="s">
        <v>3499</v>
      </c>
      <c r="L373">
        <v>1061.5</v>
      </c>
      <c r="M373">
        <v>1073</v>
      </c>
      <c r="N373">
        <v>1000</v>
      </c>
      <c r="O373" s="106" t="s">
        <v>3484</v>
      </c>
      <c r="P373">
        <v>0.85621470155201695</v>
      </c>
      <c r="Q373">
        <v>0.92861461935900502</v>
      </c>
      <c r="R373">
        <v>0.15840551785642301</v>
      </c>
      <c r="S373" s="15">
        <v>2.5238077408460699E-6</v>
      </c>
      <c r="T373">
        <v>1.60273134347292</v>
      </c>
      <c r="U373">
        <v>1.60273134347292</v>
      </c>
      <c r="V373">
        <v>1.6128092655737101</v>
      </c>
      <c r="W373">
        <v>5.59</v>
      </c>
      <c r="X373">
        <v>0.21</v>
      </c>
      <c r="Y373">
        <v>141976</v>
      </c>
      <c r="Z373">
        <v>9465</v>
      </c>
      <c r="AA373">
        <v>0.5</v>
      </c>
      <c r="AB373">
        <v>15</v>
      </c>
      <c r="AC373">
        <v>8</v>
      </c>
      <c r="AD373">
        <v>7</v>
      </c>
      <c r="AE373">
        <v>53.33</v>
      </c>
      <c r="AF373">
        <v>13</v>
      </c>
      <c r="AG373">
        <v>6</v>
      </c>
      <c r="AH373">
        <v>2</v>
      </c>
      <c r="AI373">
        <v>7</v>
      </c>
    </row>
    <row r="374" spans="1:35" x14ac:dyDescent="0.2">
      <c r="A374" s="102">
        <v>222</v>
      </c>
      <c r="B374">
        <v>4812</v>
      </c>
      <c r="C374" s="106" t="s">
        <v>891</v>
      </c>
      <c r="D374" s="106" t="s">
        <v>3483</v>
      </c>
      <c r="E374">
        <v>4620</v>
      </c>
      <c r="F374">
        <v>4760</v>
      </c>
      <c r="G374">
        <v>200</v>
      </c>
      <c r="H374" s="106" t="s">
        <v>3484</v>
      </c>
      <c r="I374">
        <v>5486</v>
      </c>
      <c r="J374" s="106" t="s">
        <v>920</v>
      </c>
      <c r="K374" s="106" t="s">
        <v>3550</v>
      </c>
      <c r="L374">
        <v>1701</v>
      </c>
      <c r="M374">
        <v>1775</v>
      </c>
      <c r="N374">
        <v>500</v>
      </c>
      <c r="O374" s="106" t="s">
        <v>3481</v>
      </c>
      <c r="P374">
        <v>0.96793224840033099</v>
      </c>
      <c r="Q374">
        <v>0.91777433666615305</v>
      </c>
      <c r="R374">
        <v>1.5013569334220401E-3</v>
      </c>
      <c r="S374">
        <v>1.9949520901765501E-2</v>
      </c>
      <c r="T374">
        <v>-0.63863057704265302</v>
      </c>
      <c r="U374">
        <v>0.63863057704265302</v>
      </c>
      <c r="V374">
        <v>0.51982211058822703</v>
      </c>
      <c r="W374">
        <v>-1.78</v>
      </c>
      <c r="X374">
        <v>6.78</v>
      </c>
      <c r="Y374">
        <v>141649</v>
      </c>
      <c r="Z374">
        <v>7082</v>
      </c>
      <c r="AA374">
        <v>0.5</v>
      </c>
      <c r="AB374">
        <v>20</v>
      </c>
      <c r="AC374">
        <v>11</v>
      </c>
      <c r="AD374">
        <v>9</v>
      </c>
      <c r="AE374">
        <v>55</v>
      </c>
      <c r="AF374">
        <v>8</v>
      </c>
      <c r="AG374">
        <v>11</v>
      </c>
      <c r="AH374">
        <v>7</v>
      </c>
      <c r="AI374">
        <v>2</v>
      </c>
    </row>
    <row r="375" spans="1:35" x14ac:dyDescent="0.2">
      <c r="A375" s="102">
        <v>692</v>
      </c>
      <c r="B375">
        <v>4205</v>
      </c>
      <c r="C375" s="106" t="s">
        <v>3765</v>
      </c>
      <c r="D375" s="106" t="s">
        <v>3506</v>
      </c>
      <c r="E375">
        <v>1178</v>
      </c>
      <c r="F375">
        <v>1192</v>
      </c>
      <c r="G375">
        <v>900</v>
      </c>
      <c r="H375" s="106" t="s">
        <v>3484</v>
      </c>
      <c r="I375">
        <v>6703</v>
      </c>
      <c r="J375" s="106" t="s">
        <v>3901</v>
      </c>
      <c r="K375" s="106" t="s">
        <v>3486</v>
      </c>
      <c r="L375">
        <v>1355</v>
      </c>
      <c r="M375">
        <v>1367</v>
      </c>
      <c r="N375">
        <v>800</v>
      </c>
      <c r="O375" s="106" t="s">
        <v>3481</v>
      </c>
      <c r="P375">
        <v>0.86384925891948605</v>
      </c>
      <c r="Q375">
        <v>0.85290489871396202</v>
      </c>
      <c r="R375" s="15">
        <v>1.1572997678309299E-2</v>
      </c>
      <c r="S375">
        <v>2.0208901538648901E-2</v>
      </c>
      <c r="T375">
        <v>-1.4386127215447599</v>
      </c>
      <c r="U375">
        <v>1.4386127215447599</v>
      </c>
      <c r="V375">
        <v>1.49823859655642</v>
      </c>
      <c r="W375">
        <v>-4.08</v>
      </c>
      <c r="X375">
        <v>1.9</v>
      </c>
      <c r="Y375">
        <v>141401</v>
      </c>
      <c r="Z375">
        <v>11783</v>
      </c>
      <c r="AA375">
        <v>0.64</v>
      </c>
      <c r="AB375">
        <v>12</v>
      </c>
      <c r="AC375">
        <v>7</v>
      </c>
      <c r="AD375">
        <v>5</v>
      </c>
      <c r="AE375">
        <v>58.33</v>
      </c>
      <c r="AF375">
        <v>13</v>
      </c>
      <c r="AG375">
        <v>5</v>
      </c>
      <c r="AH375">
        <v>2</v>
      </c>
      <c r="AI375">
        <v>5</v>
      </c>
    </row>
    <row r="376" spans="1:35" x14ac:dyDescent="0.2">
      <c r="A376" s="102">
        <v>780</v>
      </c>
      <c r="B376">
        <v>4324</v>
      </c>
      <c r="C376" s="106" t="s">
        <v>3879</v>
      </c>
      <c r="D376" s="106" t="s">
        <v>3496</v>
      </c>
      <c r="E376">
        <v>3630</v>
      </c>
      <c r="F376">
        <v>3635</v>
      </c>
      <c r="G376">
        <v>300</v>
      </c>
      <c r="H376" s="106" t="s">
        <v>3481</v>
      </c>
      <c r="I376">
        <v>8273</v>
      </c>
      <c r="J376" s="106" t="s">
        <v>3687</v>
      </c>
      <c r="K376" s="106" t="s">
        <v>3507</v>
      </c>
      <c r="L376">
        <v>3400</v>
      </c>
      <c r="M376">
        <v>3490</v>
      </c>
      <c r="N376">
        <v>300</v>
      </c>
      <c r="O376" s="106" t="s">
        <v>3484</v>
      </c>
      <c r="P376">
        <v>0.85811555096905601</v>
      </c>
      <c r="Q376">
        <v>0.840001550293204</v>
      </c>
      <c r="R376">
        <v>3.4688664955988602E-2</v>
      </c>
      <c r="S376">
        <v>0.29313775343585702</v>
      </c>
      <c r="T376">
        <v>1.69175931261319</v>
      </c>
      <c r="U376">
        <v>1.69175931261319</v>
      </c>
      <c r="V376">
        <v>2.3205203696790302</v>
      </c>
      <c r="W376">
        <v>7.56</v>
      </c>
      <c r="X376">
        <v>3.99</v>
      </c>
      <c r="Y376">
        <v>141066</v>
      </c>
      <c r="Z376">
        <v>17633</v>
      </c>
      <c r="AA376">
        <v>0.89</v>
      </c>
      <c r="AB376">
        <v>8</v>
      </c>
      <c r="AC376">
        <v>6</v>
      </c>
      <c r="AD376">
        <v>2</v>
      </c>
      <c r="AE376">
        <v>75</v>
      </c>
      <c r="AF376">
        <v>10</v>
      </c>
      <c r="AG376">
        <v>5</v>
      </c>
      <c r="AH376">
        <v>2</v>
      </c>
      <c r="AI376">
        <v>1</v>
      </c>
    </row>
    <row r="377" spans="1:35" x14ac:dyDescent="0.2">
      <c r="A377" s="102">
        <v>271</v>
      </c>
      <c r="B377">
        <v>3116</v>
      </c>
      <c r="C377" s="106" t="s">
        <v>3828</v>
      </c>
      <c r="D377" s="106" t="s">
        <v>3499</v>
      </c>
      <c r="E377">
        <v>1630</v>
      </c>
      <c r="F377">
        <v>1645</v>
      </c>
      <c r="G377">
        <v>500</v>
      </c>
      <c r="H377" s="106" t="s">
        <v>3481</v>
      </c>
      <c r="I377">
        <v>4208</v>
      </c>
      <c r="J377" s="106" t="s">
        <v>3832</v>
      </c>
      <c r="K377" s="106" t="s">
        <v>3506</v>
      </c>
      <c r="L377">
        <v>2220</v>
      </c>
      <c r="M377">
        <v>2222</v>
      </c>
      <c r="N377">
        <v>400</v>
      </c>
      <c r="O377" s="106" t="s">
        <v>3484</v>
      </c>
      <c r="P377">
        <v>0.86005351728573698</v>
      </c>
      <c r="Q377">
        <v>0.90855096446404304</v>
      </c>
      <c r="R377">
        <v>0.103553018940824</v>
      </c>
      <c r="S377" s="106">
        <v>8.3048751565693704E-2</v>
      </c>
      <c r="T377">
        <v>0.68707780651721895</v>
      </c>
      <c r="U377">
        <v>0.68707780651721895</v>
      </c>
      <c r="V377">
        <v>0.78198031070129104</v>
      </c>
      <c r="W377">
        <v>2.35</v>
      </c>
      <c r="X377">
        <v>7.46</v>
      </c>
      <c r="Y377">
        <v>140295</v>
      </c>
      <c r="Z377">
        <v>11691</v>
      </c>
      <c r="AA377">
        <v>0.57999999999999996</v>
      </c>
      <c r="AB377">
        <v>12</v>
      </c>
      <c r="AC377">
        <v>7</v>
      </c>
      <c r="AD377">
        <v>5</v>
      </c>
      <c r="AE377">
        <v>58.33</v>
      </c>
      <c r="AF377">
        <v>12</v>
      </c>
      <c r="AG377">
        <v>4</v>
      </c>
      <c r="AH377">
        <v>2</v>
      </c>
      <c r="AI377">
        <v>6</v>
      </c>
    </row>
    <row r="378" spans="1:35" x14ac:dyDescent="0.2">
      <c r="A378" s="102">
        <v>632</v>
      </c>
      <c r="B378">
        <v>7276</v>
      </c>
      <c r="C378" s="106" t="s">
        <v>3548</v>
      </c>
      <c r="D378" s="106" t="s">
        <v>3486</v>
      </c>
      <c r="E378">
        <v>4825</v>
      </c>
      <c r="F378">
        <v>4895</v>
      </c>
      <c r="G378">
        <v>200</v>
      </c>
      <c r="H378" s="106" t="s">
        <v>3484</v>
      </c>
      <c r="I378">
        <v>9506</v>
      </c>
      <c r="J378" s="106" t="s">
        <v>3553</v>
      </c>
      <c r="K378" s="106" t="s">
        <v>3554</v>
      </c>
      <c r="L378">
        <v>1030</v>
      </c>
      <c r="M378">
        <v>1038</v>
      </c>
      <c r="N378">
        <v>900</v>
      </c>
      <c r="O378" s="106" t="s">
        <v>3481</v>
      </c>
      <c r="P378">
        <v>0.85078762562882504</v>
      </c>
      <c r="Q378">
        <v>0.86174032143933099</v>
      </c>
      <c r="R378">
        <v>0.39495763959618901</v>
      </c>
      <c r="S378">
        <v>0.100629883247369</v>
      </c>
      <c r="T378">
        <v>-1.6450892828058601</v>
      </c>
      <c r="U378">
        <v>1.6450892828058601</v>
      </c>
      <c r="V378">
        <v>2.0243746454115499</v>
      </c>
      <c r="W378">
        <v>-6.3</v>
      </c>
      <c r="X378">
        <v>4.58</v>
      </c>
      <c r="Y378">
        <v>140044</v>
      </c>
      <c r="Z378">
        <v>7002</v>
      </c>
      <c r="AA378">
        <v>0.32</v>
      </c>
      <c r="AB378">
        <v>20</v>
      </c>
      <c r="AC378">
        <v>14</v>
      </c>
      <c r="AD378">
        <v>6</v>
      </c>
      <c r="AE378">
        <v>70</v>
      </c>
      <c r="AF378">
        <v>11</v>
      </c>
      <c r="AG378">
        <v>10</v>
      </c>
      <c r="AH378">
        <v>6</v>
      </c>
      <c r="AI378">
        <v>4</v>
      </c>
    </row>
    <row r="379" spans="1:35" x14ac:dyDescent="0.2">
      <c r="A379" s="102">
        <v>926</v>
      </c>
      <c r="B379">
        <v>7167</v>
      </c>
      <c r="C379" s="106" t="s">
        <v>3599</v>
      </c>
      <c r="D379" s="106" t="s">
        <v>3552</v>
      </c>
      <c r="E379">
        <v>245</v>
      </c>
      <c r="F379">
        <v>249</v>
      </c>
      <c r="G379">
        <v>4100</v>
      </c>
      <c r="H379" s="106" t="s">
        <v>3484</v>
      </c>
      <c r="I379">
        <v>9072</v>
      </c>
      <c r="J379" s="106" t="s">
        <v>3684</v>
      </c>
      <c r="K379" s="106" t="s">
        <v>3685</v>
      </c>
      <c r="L379">
        <v>2528</v>
      </c>
      <c r="M379">
        <v>2561</v>
      </c>
      <c r="N379">
        <v>400</v>
      </c>
      <c r="O379" s="106" t="s">
        <v>3481</v>
      </c>
      <c r="P379">
        <v>0.86696749361591896</v>
      </c>
      <c r="Q379">
        <v>0.81919944976739001</v>
      </c>
      <c r="R379" s="106">
        <v>0.52072881263071402</v>
      </c>
      <c r="S379">
        <v>0.106552981649256</v>
      </c>
      <c r="T379">
        <v>-1.29849204605144</v>
      </c>
      <c r="U379">
        <v>1.29849204605144</v>
      </c>
      <c r="V379">
        <v>1.5247302116671599</v>
      </c>
      <c r="W379">
        <v>-5.1100000000000003</v>
      </c>
      <c r="X379">
        <v>0.34</v>
      </c>
      <c r="Y379">
        <v>139796</v>
      </c>
      <c r="Z379">
        <v>8223</v>
      </c>
      <c r="AA379">
        <v>0.5</v>
      </c>
      <c r="AB379">
        <v>17</v>
      </c>
      <c r="AC379">
        <v>10</v>
      </c>
      <c r="AD379">
        <v>7</v>
      </c>
      <c r="AE379">
        <v>58.82</v>
      </c>
      <c r="AF379">
        <v>15</v>
      </c>
      <c r="AG379">
        <v>6</v>
      </c>
      <c r="AH379">
        <v>3</v>
      </c>
      <c r="AI379">
        <v>8</v>
      </c>
    </row>
    <row r="380" spans="1:35" x14ac:dyDescent="0.2">
      <c r="A380" s="102">
        <v>49</v>
      </c>
      <c r="B380">
        <v>3110</v>
      </c>
      <c r="C380" s="106" t="s">
        <v>721</v>
      </c>
      <c r="D380" s="106" t="s">
        <v>3480</v>
      </c>
      <c r="E380">
        <v>4650</v>
      </c>
      <c r="F380">
        <v>4750</v>
      </c>
      <c r="G380">
        <v>100</v>
      </c>
      <c r="H380" s="106" t="s">
        <v>3481</v>
      </c>
      <c r="I380">
        <v>6857</v>
      </c>
      <c r="J380" s="106" t="s">
        <v>3831</v>
      </c>
      <c r="K380" s="106" t="s">
        <v>3486</v>
      </c>
      <c r="L380">
        <v>5670</v>
      </c>
      <c r="M380">
        <v>5780</v>
      </c>
      <c r="N380">
        <v>100</v>
      </c>
      <c r="O380" s="106" t="s">
        <v>3484</v>
      </c>
      <c r="P380">
        <v>0.85732275381038103</v>
      </c>
      <c r="Q380">
        <v>0.95076217435520105</v>
      </c>
      <c r="R380">
        <v>0.26121535695908399</v>
      </c>
      <c r="S380">
        <v>0.12982466993910499</v>
      </c>
      <c r="T380">
        <v>1.37511567124791</v>
      </c>
      <c r="U380">
        <v>1.37511567124791</v>
      </c>
      <c r="V380">
        <v>1.2274358579226801</v>
      </c>
      <c r="W380">
        <v>12.2</v>
      </c>
      <c r="X380">
        <v>17.82</v>
      </c>
      <c r="Y380">
        <v>139690</v>
      </c>
      <c r="Z380">
        <v>10745</v>
      </c>
      <c r="AA380">
        <v>0.54</v>
      </c>
      <c r="AB380">
        <v>13</v>
      </c>
      <c r="AC380">
        <v>7</v>
      </c>
      <c r="AD380">
        <v>6</v>
      </c>
      <c r="AE380">
        <v>53.85</v>
      </c>
      <c r="AF380">
        <v>11</v>
      </c>
      <c r="AG380">
        <v>6</v>
      </c>
      <c r="AH380">
        <v>4</v>
      </c>
      <c r="AI380">
        <v>3</v>
      </c>
    </row>
    <row r="381" spans="1:35" x14ac:dyDescent="0.2">
      <c r="A381" s="102">
        <v>704</v>
      </c>
      <c r="B381">
        <v>5108</v>
      </c>
      <c r="C381" s="106" t="s">
        <v>3902</v>
      </c>
      <c r="D381" s="106" t="s">
        <v>3693</v>
      </c>
      <c r="E381">
        <v>3879</v>
      </c>
      <c r="F381">
        <v>3902</v>
      </c>
      <c r="G381">
        <v>200</v>
      </c>
      <c r="H381" s="106" t="s">
        <v>3481</v>
      </c>
      <c r="I381">
        <v>6136</v>
      </c>
      <c r="J381" s="106" t="s">
        <v>3888</v>
      </c>
      <c r="K381" s="106" t="s">
        <v>3494</v>
      </c>
      <c r="L381">
        <v>1852</v>
      </c>
      <c r="M381">
        <v>1868</v>
      </c>
      <c r="N381">
        <v>400</v>
      </c>
      <c r="O381" s="106" t="s">
        <v>3484</v>
      </c>
      <c r="P381">
        <v>0.951182167455071</v>
      </c>
      <c r="Q381">
        <v>0.85157225814027204</v>
      </c>
      <c r="R381">
        <v>0.26150467404935201</v>
      </c>
      <c r="S381">
        <v>5.4014319633327798E-3</v>
      </c>
      <c r="T381">
        <v>2.6089590884113001</v>
      </c>
      <c r="U381">
        <v>2.6089590884113001</v>
      </c>
      <c r="V381">
        <v>2.77988828507472</v>
      </c>
      <c r="W381">
        <v>5.53</v>
      </c>
      <c r="X381">
        <v>4.25</v>
      </c>
      <c r="Y381">
        <v>138853</v>
      </c>
      <c r="Z381">
        <v>9918</v>
      </c>
      <c r="AA381">
        <v>0.55000000000000004</v>
      </c>
      <c r="AB381">
        <v>14</v>
      </c>
      <c r="AC381">
        <v>9</v>
      </c>
      <c r="AD381">
        <v>5</v>
      </c>
      <c r="AE381">
        <v>64.290000000000006</v>
      </c>
      <c r="AF381">
        <v>14</v>
      </c>
      <c r="AG381">
        <v>5</v>
      </c>
      <c r="AH381">
        <v>2</v>
      </c>
      <c r="AI381">
        <v>7</v>
      </c>
    </row>
    <row r="382" spans="1:35" x14ac:dyDescent="0.2">
      <c r="A382" s="102">
        <v>417</v>
      </c>
      <c r="B382">
        <v>3861</v>
      </c>
      <c r="C382" s="106" t="s">
        <v>37</v>
      </c>
      <c r="D382" s="106" t="s">
        <v>3860</v>
      </c>
      <c r="E382">
        <v>562</v>
      </c>
      <c r="F382">
        <v>581</v>
      </c>
      <c r="G382">
        <v>1100</v>
      </c>
      <c r="H382" s="106" t="s">
        <v>3481</v>
      </c>
      <c r="I382">
        <v>4114</v>
      </c>
      <c r="J382" s="106" t="s">
        <v>3764</v>
      </c>
      <c r="K382" s="106" t="s">
        <v>3506</v>
      </c>
      <c r="L382">
        <v>6360</v>
      </c>
      <c r="M382">
        <v>6490</v>
      </c>
      <c r="N382">
        <v>100</v>
      </c>
      <c r="O382" s="106" t="s">
        <v>3484</v>
      </c>
      <c r="P382">
        <v>0.83118531400488305</v>
      </c>
      <c r="Q382">
        <v>0.89075158130117404</v>
      </c>
      <c r="R382">
        <v>0.14879539476064599</v>
      </c>
      <c r="S382">
        <v>0.18098996868522901</v>
      </c>
      <c r="T382">
        <v>0.12838759945470499</v>
      </c>
      <c r="U382">
        <v>0.12838759945470499</v>
      </c>
      <c r="V382">
        <v>0.34426682469466602</v>
      </c>
      <c r="W382">
        <v>0.42</v>
      </c>
      <c r="X382">
        <v>1.53</v>
      </c>
      <c r="Y382">
        <v>138221</v>
      </c>
      <c r="Z382">
        <v>7275</v>
      </c>
      <c r="AA382">
        <v>0.59</v>
      </c>
      <c r="AB382">
        <v>19</v>
      </c>
      <c r="AC382">
        <v>12</v>
      </c>
      <c r="AD382">
        <v>7</v>
      </c>
      <c r="AE382">
        <v>63.16</v>
      </c>
      <c r="AF382">
        <v>13</v>
      </c>
      <c r="AG382">
        <v>8</v>
      </c>
      <c r="AH382">
        <v>4</v>
      </c>
      <c r="AI382">
        <v>7</v>
      </c>
    </row>
    <row r="383" spans="1:35" x14ac:dyDescent="0.2">
      <c r="A383" s="102">
        <v>474</v>
      </c>
      <c r="B383">
        <v>7976</v>
      </c>
      <c r="C383" s="106" t="s">
        <v>3547</v>
      </c>
      <c r="D383" s="106" t="s">
        <v>3505</v>
      </c>
      <c r="E383">
        <v>1590</v>
      </c>
      <c r="F383">
        <v>1630</v>
      </c>
      <c r="G383">
        <v>500</v>
      </c>
      <c r="H383" s="106" t="s">
        <v>3484</v>
      </c>
      <c r="I383">
        <v>9003</v>
      </c>
      <c r="J383" s="106" t="s">
        <v>3878</v>
      </c>
      <c r="K383" s="106" t="s">
        <v>3685</v>
      </c>
      <c r="L383">
        <v>2921</v>
      </c>
      <c r="M383">
        <v>2939</v>
      </c>
      <c r="N383">
        <v>300</v>
      </c>
      <c r="O383" s="106" t="s">
        <v>3481</v>
      </c>
      <c r="P383">
        <v>0.85260320020109603</v>
      </c>
      <c r="Q383">
        <v>0.88251519197802097</v>
      </c>
      <c r="R383">
        <v>0.503437639235217</v>
      </c>
      <c r="S383">
        <v>0.197986777344967</v>
      </c>
      <c r="T383">
        <v>-0.95095536324368402</v>
      </c>
      <c r="U383">
        <v>0.95095536324368402</v>
      </c>
      <c r="V383">
        <v>1.5306072262935899</v>
      </c>
      <c r="W383">
        <v>-3.41</v>
      </c>
      <c r="X383">
        <v>7.56</v>
      </c>
      <c r="Y383">
        <v>137840</v>
      </c>
      <c r="Z383">
        <v>13784</v>
      </c>
      <c r="AA383">
        <v>0.69</v>
      </c>
      <c r="AB383">
        <v>10</v>
      </c>
      <c r="AC383">
        <v>6</v>
      </c>
      <c r="AD383">
        <v>4</v>
      </c>
      <c r="AE383">
        <v>60</v>
      </c>
      <c r="AF383">
        <v>13</v>
      </c>
      <c r="AG383">
        <v>5</v>
      </c>
      <c r="AH383">
        <v>1</v>
      </c>
      <c r="AI383">
        <v>4</v>
      </c>
    </row>
    <row r="384" spans="1:35" x14ac:dyDescent="0.2">
      <c r="A384" s="102">
        <v>518</v>
      </c>
      <c r="B384">
        <v>7282</v>
      </c>
      <c r="C384" s="106" t="s">
        <v>3899</v>
      </c>
      <c r="D384" s="106" t="s">
        <v>3499</v>
      </c>
      <c r="E384">
        <v>2354</v>
      </c>
      <c r="F384">
        <v>2373</v>
      </c>
      <c r="G384">
        <v>400</v>
      </c>
      <c r="H384" s="106" t="s">
        <v>3484</v>
      </c>
      <c r="I384">
        <v>8020</v>
      </c>
      <c r="J384" s="106" t="s">
        <v>3681</v>
      </c>
      <c r="K384" s="106" t="s">
        <v>3488</v>
      </c>
      <c r="L384">
        <v>1396</v>
      </c>
      <c r="M384">
        <v>1416</v>
      </c>
      <c r="N384">
        <v>700</v>
      </c>
      <c r="O384" s="106" t="s">
        <v>3481</v>
      </c>
      <c r="P384">
        <v>0.80500651537284895</v>
      </c>
      <c r="Q384">
        <v>0.87847245781625405</v>
      </c>
      <c r="R384">
        <v>8.7809907257305198E-2</v>
      </c>
      <c r="S384">
        <v>0.149012647727335</v>
      </c>
      <c r="T384">
        <v>-3.0443056778267401</v>
      </c>
      <c r="U384">
        <v>3.0443056778267401</v>
      </c>
      <c r="V384">
        <v>3.5839578525062201</v>
      </c>
      <c r="W384">
        <v>-9.14</v>
      </c>
      <c r="X384">
        <v>4.42</v>
      </c>
      <c r="Y384">
        <v>137256</v>
      </c>
      <c r="Z384">
        <v>7224</v>
      </c>
      <c r="AA384">
        <v>0.38</v>
      </c>
      <c r="AB384">
        <v>19</v>
      </c>
      <c r="AC384">
        <v>11</v>
      </c>
      <c r="AD384">
        <v>8</v>
      </c>
      <c r="AE384">
        <v>57.89</v>
      </c>
      <c r="AF384">
        <v>12</v>
      </c>
      <c r="AG384">
        <v>8</v>
      </c>
      <c r="AH384">
        <v>5</v>
      </c>
      <c r="AI384">
        <v>6</v>
      </c>
    </row>
    <row r="385" spans="1:35" x14ac:dyDescent="0.2">
      <c r="A385" s="102">
        <v>197</v>
      </c>
      <c r="B385">
        <v>7182</v>
      </c>
      <c r="C385" s="106" t="s">
        <v>3680</v>
      </c>
      <c r="D385" s="106" t="s">
        <v>3552</v>
      </c>
      <c r="E385">
        <v>1011</v>
      </c>
      <c r="F385">
        <v>1022</v>
      </c>
      <c r="G385">
        <v>1000</v>
      </c>
      <c r="H385" s="106" t="s">
        <v>3481</v>
      </c>
      <c r="I385">
        <v>9506</v>
      </c>
      <c r="J385" s="106" t="s">
        <v>3553</v>
      </c>
      <c r="K385" s="106" t="s">
        <v>3554</v>
      </c>
      <c r="L385">
        <v>1030</v>
      </c>
      <c r="M385">
        <v>1038</v>
      </c>
      <c r="N385">
        <v>1000</v>
      </c>
      <c r="O385" s="106" t="s">
        <v>3484</v>
      </c>
      <c r="P385">
        <v>0.89749512882790194</v>
      </c>
      <c r="Q385">
        <v>0.92172943099981697</v>
      </c>
      <c r="R385">
        <v>3.7598632456211797E-2</v>
      </c>
      <c r="S385">
        <v>0.163028046091509</v>
      </c>
      <c r="T385">
        <v>0.36705960216439998</v>
      </c>
      <c r="U385">
        <v>0.36705960216439998</v>
      </c>
      <c r="V385">
        <v>0.20180347287595601</v>
      </c>
      <c r="W385">
        <v>0.78</v>
      </c>
      <c r="X385">
        <v>1.54</v>
      </c>
      <c r="Y385">
        <v>137015</v>
      </c>
      <c r="Z385">
        <v>7211</v>
      </c>
      <c r="AA385">
        <v>0.36</v>
      </c>
      <c r="AB385">
        <v>19</v>
      </c>
      <c r="AC385">
        <v>12</v>
      </c>
      <c r="AD385">
        <v>7</v>
      </c>
      <c r="AE385">
        <v>63.16</v>
      </c>
      <c r="AF385">
        <v>16</v>
      </c>
      <c r="AG385">
        <v>3</v>
      </c>
      <c r="AH385">
        <v>1</v>
      </c>
      <c r="AI385">
        <v>15</v>
      </c>
    </row>
    <row r="386" spans="1:35" x14ac:dyDescent="0.2">
      <c r="A386" s="102">
        <v>877</v>
      </c>
      <c r="B386">
        <v>8309</v>
      </c>
      <c r="C386" s="106" t="s">
        <v>1111</v>
      </c>
      <c r="D386" s="106" t="s">
        <v>3552</v>
      </c>
      <c r="E386">
        <v>3987</v>
      </c>
      <c r="F386">
        <v>4045</v>
      </c>
      <c r="G386">
        <v>200</v>
      </c>
      <c r="H386" s="106" t="s">
        <v>3484</v>
      </c>
      <c r="I386">
        <v>8410</v>
      </c>
      <c r="J386" s="106" t="s">
        <v>3857</v>
      </c>
      <c r="K386" s="106" t="s">
        <v>3552</v>
      </c>
      <c r="L386">
        <v>324</v>
      </c>
      <c r="M386">
        <v>328</v>
      </c>
      <c r="N386">
        <v>2500</v>
      </c>
      <c r="O386" s="106" t="s">
        <v>3481</v>
      </c>
      <c r="P386">
        <v>0.82011606662596204</v>
      </c>
      <c r="Q386">
        <v>0.82707633592211305</v>
      </c>
      <c r="R386">
        <v>2.4231929471976001E-3</v>
      </c>
      <c r="S386">
        <v>0.21225694102634499</v>
      </c>
      <c r="T386">
        <v>-0.22956560610410501</v>
      </c>
      <c r="U386">
        <v>0.22956560610410501</v>
      </c>
      <c r="V386">
        <v>1.52848528737804E-2</v>
      </c>
      <c r="W386">
        <v>-0.49</v>
      </c>
      <c r="X386">
        <v>1.36</v>
      </c>
      <c r="Y386">
        <v>136428</v>
      </c>
      <c r="Z386">
        <v>9095</v>
      </c>
      <c r="AA386">
        <v>0.47</v>
      </c>
      <c r="AB386">
        <v>15</v>
      </c>
      <c r="AC386">
        <v>9</v>
      </c>
      <c r="AD386">
        <v>6</v>
      </c>
      <c r="AE386">
        <v>60</v>
      </c>
      <c r="AF386">
        <v>15</v>
      </c>
      <c r="AG386">
        <v>5</v>
      </c>
      <c r="AH386">
        <v>2</v>
      </c>
      <c r="AI386">
        <v>8</v>
      </c>
    </row>
    <row r="387" spans="1:35" x14ac:dyDescent="0.2">
      <c r="A387" s="102">
        <v>103</v>
      </c>
      <c r="B387">
        <v>4004</v>
      </c>
      <c r="C387" s="106" t="s">
        <v>3833</v>
      </c>
      <c r="D387" s="106" t="s">
        <v>3506</v>
      </c>
      <c r="E387">
        <v>2638</v>
      </c>
      <c r="F387">
        <v>2656</v>
      </c>
      <c r="G387">
        <v>400</v>
      </c>
      <c r="H387" s="106" t="s">
        <v>3481</v>
      </c>
      <c r="I387">
        <v>7201</v>
      </c>
      <c r="J387" s="106" t="s">
        <v>3534</v>
      </c>
      <c r="K387" s="106" t="s">
        <v>3499</v>
      </c>
      <c r="L387">
        <v>586.9</v>
      </c>
      <c r="M387">
        <v>587.6</v>
      </c>
      <c r="N387">
        <v>1800</v>
      </c>
      <c r="O387" s="106" t="s">
        <v>3484</v>
      </c>
      <c r="P387">
        <v>0.88901313324989595</v>
      </c>
      <c r="Q387">
        <v>0.935432320629354</v>
      </c>
      <c r="R387">
        <v>0.31210587242498</v>
      </c>
      <c r="S387">
        <v>0.22186263066553999</v>
      </c>
      <c r="T387">
        <v>0.61040019196177397</v>
      </c>
      <c r="U387">
        <v>0.61040019196177397</v>
      </c>
      <c r="V387">
        <v>0.41840357929751898</v>
      </c>
      <c r="W387">
        <v>1.59</v>
      </c>
      <c r="X387">
        <v>0.44</v>
      </c>
      <c r="Y387">
        <v>136293</v>
      </c>
      <c r="Z387">
        <v>5926</v>
      </c>
      <c r="AA387">
        <v>0.33</v>
      </c>
      <c r="AB387">
        <v>23</v>
      </c>
      <c r="AC387">
        <v>12</v>
      </c>
      <c r="AD387">
        <v>11</v>
      </c>
      <c r="AE387">
        <v>52.17</v>
      </c>
      <c r="AF387">
        <v>11</v>
      </c>
      <c r="AG387">
        <v>11</v>
      </c>
      <c r="AH387">
        <v>6</v>
      </c>
      <c r="AI387">
        <v>6</v>
      </c>
    </row>
    <row r="388" spans="1:35" x14ac:dyDescent="0.2">
      <c r="A388" s="102">
        <v>799</v>
      </c>
      <c r="B388">
        <v>5110</v>
      </c>
      <c r="C388" s="106" t="s">
        <v>1450</v>
      </c>
      <c r="D388" s="106" t="s">
        <v>3693</v>
      </c>
      <c r="E388">
        <v>1202</v>
      </c>
      <c r="F388">
        <v>1214</v>
      </c>
      <c r="G388">
        <v>900</v>
      </c>
      <c r="H388" s="106" t="s">
        <v>3481</v>
      </c>
      <c r="I388">
        <v>7453</v>
      </c>
      <c r="J388" s="106" t="s">
        <v>54</v>
      </c>
      <c r="K388" s="106" t="s">
        <v>3507</v>
      </c>
      <c r="L388">
        <v>1808</v>
      </c>
      <c r="M388">
        <v>1830</v>
      </c>
      <c r="N388">
        <v>600</v>
      </c>
      <c r="O388" s="106" t="s">
        <v>3484</v>
      </c>
      <c r="P388">
        <v>0.84957087516289098</v>
      </c>
      <c r="Q388">
        <v>0.83764014039938495</v>
      </c>
      <c r="R388" s="15">
        <v>0.52079782218795301</v>
      </c>
      <c r="S388">
        <v>0.11552531331020501</v>
      </c>
      <c r="T388">
        <v>2.2557368789942198</v>
      </c>
      <c r="U388">
        <v>2.2557368789942198</v>
      </c>
      <c r="V388">
        <v>2.4515170309736498</v>
      </c>
      <c r="W388">
        <v>12.74</v>
      </c>
      <c r="X388">
        <v>0.49</v>
      </c>
      <c r="Y388">
        <v>135230</v>
      </c>
      <c r="Z388">
        <v>7513</v>
      </c>
      <c r="AA388">
        <v>0.32</v>
      </c>
      <c r="AB388">
        <v>18</v>
      </c>
      <c r="AC388">
        <v>9</v>
      </c>
      <c r="AD388">
        <v>9</v>
      </c>
      <c r="AE388">
        <v>50</v>
      </c>
      <c r="AF388">
        <v>10</v>
      </c>
      <c r="AG388">
        <v>6</v>
      </c>
      <c r="AH388">
        <v>6</v>
      </c>
      <c r="AI388">
        <v>6</v>
      </c>
    </row>
    <row r="389" spans="1:35" x14ac:dyDescent="0.2">
      <c r="A389" s="102">
        <v>359</v>
      </c>
      <c r="B389">
        <v>4005</v>
      </c>
      <c r="C389" s="106" t="s">
        <v>3887</v>
      </c>
      <c r="D389" s="106" t="s">
        <v>3506</v>
      </c>
      <c r="E389">
        <v>450</v>
      </c>
      <c r="F389">
        <v>448</v>
      </c>
      <c r="G389">
        <v>2400</v>
      </c>
      <c r="H389" s="106" t="s">
        <v>3481</v>
      </c>
      <c r="I389">
        <v>7211</v>
      </c>
      <c r="J389" s="106" t="s">
        <v>28</v>
      </c>
      <c r="K389" s="106" t="s">
        <v>3499</v>
      </c>
      <c r="L389">
        <v>400</v>
      </c>
      <c r="M389">
        <v>403</v>
      </c>
      <c r="N389">
        <v>2700</v>
      </c>
      <c r="O389" s="106" t="s">
        <v>3484</v>
      </c>
      <c r="P389">
        <v>0.89935682887519697</v>
      </c>
      <c r="Q389">
        <v>0.89753750386197295</v>
      </c>
      <c r="R389">
        <v>0.47005578661022701</v>
      </c>
      <c r="S389">
        <v>1.7237356132346799E-3</v>
      </c>
      <c r="T389">
        <v>1.40599915862946</v>
      </c>
      <c r="U389">
        <v>1.40599915862946</v>
      </c>
      <c r="V389">
        <v>1.5071692419996201</v>
      </c>
      <c r="W389">
        <v>5.24</v>
      </c>
      <c r="X389">
        <v>1.2</v>
      </c>
      <c r="Y389">
        <v>134988</v>
      </c>
      <c r="Z389">
        <v>7499</v>
      </c>
      <c r="AA389">
        <v>0.38</v>
      </c>
      <c r="AB389">
        <v>18</v>
      </c>
      <c r="AC389">
        <v>8</v>
      </c>
      <c r="AD389">
        <v>10</v>
      </c>
      <c r="AE389">
        <v>44.44</v>
      </c>
      <c r="AF389">
        <v>13</v>
      </c>
      <c r="AG389">
        <v>6</v>
      </c>
      <c r="AH389">
        <v>3</v>
      </c>
      <c r="AI389">
        <v>9</v>
      </c>
    </row>
    <row r="390" spans="1:35" x14ac:dyDescent="0.2">
      <c r="A390" s="102">
        <v>434</v>
      </c>
      <c r="B390">
        <v>6103</v>
      </c>
      <c r="C390" s="106" t="s">
        <v>3893</v>
      </c>
      <c r="D390" s="106" t="s">
        <v>3494</v>
      </c>
      <c r="E390">
        <v>5060</v>
      </c>
      <c r="F390">
        <v>5060</v>
      </c>
      <c r="G390">
        <v>200</v>
      </c>
      <c r="H390" s="106" t="s">
        <v>3484</v>
      </c>
      <c r="I390">
        <v>6473</v>
      </c>
      <c r="J390" s="106" t="s">
        <v>1448</v>
      </c>
      <c r="K390" s="106" t="s">
        <v>3494</v>
      </c>
      <c r="L390">
        <v>1150</v>
      </c>
      <c r="M390">
        <v>1151</v>
      </c>
      <c r="N390">
        <v>900</v>
      </c>
      <c r="O390" s="106" t="s">
        <v>3481</v>
      </c>
      <c r="P390">
        <v>0.97827643479927495</v>
      </c>
      <c r="Q390">
        <v>0.88810558379940396</v>
      </c>
      <c r="R390" s="106">
        <v>5.9064940408540198E-2</v>
      </c>
      <c r="S390">
        <v>0.26188740399215099</v>
      </c>
      <c r="T390">
        <v>-0.516584439101474</v>
      </c>
      <c r="U390">
        <v>0.516584439101474</v>
      </c>
      <c r="V390">
        <v>0.81153033140993203</v>
      </c>
      <c r="W390">
        <v>-1.91</v>
      </c>
      <c r="X390">
        <v>2.36</v>
      </c>
      <c r="Y390">
        <v>133866</v>
      </c>
      <c r="Z390">
        <v>8924</v>
      </c>
      <c r="AA390">
        <v>0.56999999999999995</v>
      </c>
      <c r="AB390">
        <v>15</v>
      </c>
      <c r="AC390">
        <v>10</v>
      </c>
      <c r="AD390">
        <v>5</v>
      </c>
      <c r="AE390">
        <v>66.67</v>
      </c>
      <c r="AF390">
        <v>15</v>
      </c>
      <c r="AG390">
        <v>4</v>
      </c>
      <c r="AH390">
        <v>2</v>
      </c>
      <c r="AI390">
        <v>9</v>
      </c>
    </row>
    <row r="391" spans="1:35" x14ac:dyDescent="0.2">
      <c r="A391" s="102">
        <v>282</v>
      </c>
      <c r="B391">
        <v>5233</v>
      </c>
      <c r="C391" s="106" t="s">
        <v>3841</v>
      </c>
      <c r="D391" s="106" t="s">
        <v>3480</v>
      </c>
      <c r="E391">
        <v>2920</v>
      </c>
      <c r="F391">
        <v>2967</v>
      </c>
      <c r="G391">
        <v>300</v>
      </c>
      <c r="H391" s="106" t="s">
        <v>3481</v>
      </c>
      <c r="I391">
        <v>7202</v>
      </c>
      <c r="J391" s="106" t="s">
        <v>1013</v>
      </c>
      <c r="K391" s="106" t="s">
        <v>3499</v>
      </c>
      <c r="L391">
        <v>1061.5</v>
      </c>
      <c r="M391">
        <v>1073</v>
      </c>
      <c r="N391">
        <v>800</v>
      </c>
      <c r="O391" s="106" t="s">
        <v>3484</v>
      </c>
      <c r="P391">
        <v>0.83168420864001702</v>
      </c>
      <c r="Q391">
        <v>0.90717498587890699</v>
      </c>
      <c r="R391">
        <v>5.3306172320964802E-2</v>
      </c>
      <c r="S391">
        <v>2.2977027518206902E-2</v>
      </c>
      <c r="T391">
        <v>2.7704550404109298</v>
      </c>
      <c r="U391">
        <v>2.7704550404109298</v>
      </c>
      <c r="V391">
        <v>2.7986467453761099</v>
      </c>
      <c r="W391">
        <v>8.7799999999999994</v>
      </c>
      <c r="X391">
        <v>3.56</v>
      </c>
      <c r="Y391">
        <v>133532</v>
      </c>
      <c r="Z391">
        <v>7418</v>
      </c>
      <c r="AA391">
        <v>0.55000000000000004</v>
      </c>
      <c r="AB391">
        <v>18</v>
      </c>
      <c r="AC391">
        <v>11</v>
      </c>
      <c r="AD391">
        <v>7</v>
      </c>
      <c r="AE391">
        <v>61.11</v>
      </c>
      <c r="AF391">
        <v>13</v>
      </c>
      <c r="AG391">
        <v>7</v>
      </c>
      <c r="AH391">
        <v>4</v>
      </c>
      <c r="AI391">
        <v>7</v>
      </c>
    </row>
    <row r="392" spans="1:35" x14ac:dyDescent="0.2">
      <c r="A392" s="102">
        <v>858</v>
      </c>
      <c r="B392">
        <v>7321</v>
      </c>
      <c r="C392" s="106" t="s">
        <v>3847</v>
      </c>
      <c r="D392" s="106" t="s">
        <v>3552</v>
      </c>
      <c r="E392">
        <v>617</v>
      </c>
      <c r="F392">
        <v>622</v>
      </c>
      <c r="G392">
        <v>1700</v>
      </c>
      <c r="H392" s="106" t="s">
        <v>3481</v>
      </c>
      <c r="I392">
        <v>8273</v>
      </c>
      <c r="J392" s="106" t="s">
        <v>3687</v>
      </c>
      <c r="K392" s="106" t="s">
        <v>3507</v>
      </c>
      <c r="L392">
        <v>3400</v>
      </c>
      <c r="M392">
        <v>3490</v>
      </c>
      <c r="N392">
        <v>300</v>
      </c>
      <c r="O392" s="106" t="s">
        <v>3484</v>
      </c>
      <c r="P392">
        <v>0.92454970789461799</v>
      </c>
      <c r="Q392">
        <v>0.83033896746246205</v>
      </c>
      <c r="R392">
        <v>0.107205157853122</v>
      </c>
      <c r="S392" s="106">
        <v>1.97287744886731E-2</v>
      </c>
      <c r="T392">
        <v>0.87204937851944397</v>
      </c>
      <c r="U392">
        <v>0.87204937851944397</v>
      </c>
      <c r="V392">
        <v>1.4768021810405001</v>
      </c>
      <c r="W392">
        <v>2.89</v>
      </c>
      <c r="X392">
        <v>0.99</v>
      </c>
      <c r="Y392">
        <v>132940</v>
      </c>
      <c r="Z392">
        <v>14771</v>
      </c>
      <c r="AA392">
        <v>0.65</v>
      </c>
      <c r="AB392">
        <v>9</v>
      </c>
      <c r="AC392">
        <v>6</v>
      </c>
      <c r="AD392">
        <v>3</v>
      </c>
      <c r="AE392">
        <v>66.67</v>
      </c>
      <c r="AF392">
        <v>11</v>
      </c>
      <c r="AG392">
        <v>3</v>
      </c>
      <c r="AH392">
        <v>2</v>
      </c>
      <c r="AI392">
        <v>4</v>
      </c>
    </row>
    <row r="393" spans="1:35" x14ac:dyDescent="0.2">
      <c r="A393" s="102">
        <v>145</v>
      </c>
      <c r="B393">
        <v>6755</v>
      </c>
      <c r="C393" s="106" t="s">
        <v>709</v>
      </c>
      <c r="D393" s="106" t="s">
        <v>3486</v>
      </c>
      <c r="E393">
        <v>2401</v>
      </c>
      <c r="F393">
        <v>2515</v>
      </c>
      <c r="G393">
        <v>400</v>
      </c>
      <c r="H393" s="106" t="s">
        <v>3481</v>
      </c>
      <c r="I393">
        <v>8425</v>
      </c>
      <c r="J393" s="106" t="s">
        <v>3818</v>
      </c>
      <c r="K393" s="106" t="s">
        <v>3487</v>
      </c>
      <c r="L393">
        <v>3230</v>
      </c>
      <c r="M393">
        <v>3310</v>
      </c>
      <c r="N393">
        <v>300</v>
      </c>
      <c r="O393" s="106" t="s">
        <v>3484</v>
      </c>
      <c r="P393">
        <v>0.84664802617298496</v>
      </c>
      <c r="Q393">
        <v>0.92893233253052299</v>
      </c>
      <c r="R393">
        <v>3.1772276482596402E-2</v>
      </c>
      <c r="S393">
        <v>5.2921865004676799E-2</v>
      </c>
      <c r="T393">
        <v>1.4209058054263299</v>
      </c>
      <c r="U393">
        <v>1.4209058054263299</v>
      </c>
      <c r="V393">
        <v>1.4003932066170499</v>
      </c>
      <c r="W393">
        <v>10.45</v>
      </c>
      <c r="X393">
        <v>1.31</v>
      </c>
      <c r="Y393">
        <v>132547</v>
      </c>
      <c r="Z393">
        <v>7797</v>
      </c>
      <c r="AA393">
        <v>0.43</v>
      </c>
      <c r="AB393">
        <v>17</v>
      </c>
      <c r="AC393">
        <v>9</v>
      </c>
      <c r="AD393">
        <v>8</v>
      </c>
      <c r="AE393">
        <v>52.94</v>
      </c>
      <c r="AF393">
        <v>13</v>
      </c>
      <c r="AG393">
        <v>6</v>
      </c>
      <c r="AH393">
        <v>3</v>
      </c>
      <c r="AI393">
        <v>8</v>
      </c>
    </row>
    <row r="394" spans="1:35" x14ac:dyDescent="0.2">
      <c r="A394" s="102">
        <v>448</v>
      </c>
      <c r="B394">
        <v>5486</v>
      </c>
      <c r="C394" s="106" t="s">
        <v>920</v>
      </c>
      <c r="D394" s="106" t="s">
        <v>3550</v>
      </c>
      <c r="E394">
        <v>1701</v>
      </c>
      <c r="F394">
        <v>1775</v>
      </c>
      <c r="G394">
        <v>500</v>
      </c>
      <c r="H394" s="106" t="s">
        <v>3481</v>
      </c>
      <c r="I394">
        <v>8591</v>
      </c>
      <c r="J394" s="106" t="s">
        <v>3807</v>
      </c>
      <c r="K394" s="106" t="s">
        <v>3487</v>
      </c>
      <c r="L394">
        <v>1863</v>
      </c>
      <c r="M394">
        <v>1926.5</v>
      </c>
      <c r="N394">
        <v>500</v>
      </c>
      <c r="O394" s="106" t="s">
        <v>3484</v>
      </c>
      <c r="P394">
        <v>0.88880631899520002</v>
      </c>
      <c r="Q394">
        <v>0.88585460094179103</v>
      </c>
      <c r="R394">
        <v>0.25215457300056099</v>
      </c>
      <c r="S394">
        <v>0.263480060246787</v>
      </c>
      <c r="T394">
        <v>1.4012739192871499</v>
      </c>
      <c r="U394">
        <v>1.4012739192871499</v>
      </c>
      <c r="V394">
        <v>1.50493283891205</v>
      </c>
      <c r="W394">
        <v>8.36</v>
      </c>
      <c r="X394">
        <v>7.86</v>
      </c>
      <c r="Y394">
        <v>132020</v>
      </c>
      <c r="Z394">
        <v>8251</v>
      </c>
      <c r="AA394">
        <v>0.34</v>
      </c>
      <c r="AB394">
        <v>16</v>
      </c>
      <c r="AC394">
        <v>8</v>
      </c>
      <c r="AD394">
        <v>8</v>
      </c>
      <c r="AE394">
        <v>50</v>
      </c>
      <c r="AF394">
        <v>12</v>
      </c>
      <c r="AG394">
        <v>6</v>
      </c>
      <c r="AH394">
        <v>4</v>
      </c>
      <c r="AI394">
        <v>6</v>
      </c>
    </row>
    <row r="395" spans="1:35" x14ac:dyDescent="0.2">
      <c r="A395" s="102">
        <v>356</v>
      </c>
      <c r="B395">
        <v>6028</v>
      </c>
      <c r="C395" s="106" t="s">
        <v>733</v>
      </c>
      <c r="D395" s="106" t="s">
        <v>3496</v>
      </c>
      <c r="E395">
        <v>7420</v>
      </c>
      <c r="F395">
        <v>7630</v>
      </c>
      <c r="G395">
        <v>100</v>
      </c>
      <c r="H395" s="106" t="s">
        <v>3481</v>
      </c>
      <c r="I395">
        <v>8425</v>
      </c>
      <c r="J395" s="106" t="s">
        <v>3818</v>
      </c>
      <c r="K395" s="106" t="s">
        <v>3487</v>
      </c>
      <c r="L395">
        <v>3230</v>
      </c>
      <c r="M395">
        <v>3310</v>
      </c>
      <c r="N395">
        <v>200</v>
      </c>
      <c r="O395" s="106" t="s">
        <v>3484</v>
      </c>
      <c r="P395">
        <v>0.85156188767895502</v>
      </c>
      <c r="Q395">
        <v>0.89773514397581999</v>
      </c>
      <c r="R395">
        <v>5.5853898898293598E-2</v>
      </c>
      <c r="S395">
        <v>0.16698804711191501</v>
      </c>
      <c r="T395">
        <v>1.5224724448937901</v>
      </c>
      <c r="U395">
        <v>1.5224724448937901</v>
      </c>
      <c r="V395">
        <v>1.58079060900038</v>
      </c>
      <c r="W395">
        <v>3.09</v>
      </c>
      <c r="X395">
        <v>13.24</v>
      </c>
      <c r="Y395">
        <v>131387</v>
      </c>
      <c r="Z395">
        <v>11944</v>
      </c>
      <c r="AA395">
        <v>0.38</v>
      </c>
      <c r="AB395">
        <v>11</v>
      </c>
      <c r="AC395">
        <v>7</v>
      </c>
      <c r="AD395">
        <v>4</v>
      </c>
      <c r="AE395">
        <v>63.64</v>
      </c>
      <c r="AF395">
        <v>11</v>
      </c>
      <c r="AG395">
        <v>7</v>
      </c>
      <c r="AH395">
        <v>3</v>
      </c>
      <c r="AI395">
        <v>1</v>
      </c>
    </row>
    <row r="396" spans="1:35" x14ac:dyDescent="0.2">
      <c r="A396" s="102">
        <v>794</v>
      </c>
      <c r="B396">
        <v>4452</v>
      </c>
      <c r="C396" s="106" t="s">
        <v>3877</v>
      </c>
      <c r="D396" s="106" t="s">
        <v>3506</v>
      </c>
      <c r="E396">
        <v>8746</v>
      </c>
      <c r="F396">
        <v>8762</v>
      </c>
      <c r="G396">
        <v>100</v>
      </c>
      <c r="H396" s="106" t="s">
        <v>3484</v>
      </c>
      <c r="I396">
        <v>8586</v>
      </c>
      <c r="J396" s="106" t="s">
        <v>3679</v>
      </c>
      <c r="K396" s="106" t="s">
        <v>3487</v>
      </c>
      <c r="L396">
        <v>2935</v>
      </c>
      <c r="M396">
        <v>2970</v>
      </c>
      <c r="N396">
        <v>300</v>
      </c>
      <c r="O396" s="106" t="s">
        <v>3481</v>
      </c>
      <c r="P396">
        <v>0.85156636841570499</v>
      </c>
      <c r="Q396">
        <v>0.83832487703575698</v>
      </c>
      <c r="R396">
        <v>0.11614214910552401</v>
      </c>
      <c r="S396">
        <v>0.116863332282181</v>
      </c>
      <c r="T396">
        <v>-1.59638262119921</v>
      </c>
      <c r="U396">
        <v>1.59638262119921</v>
      </c>
      <c r="V396">
        <v>1.6751038490707399</v>
      </c>
      <c r="W396">
        <v>-9.25</v>
      </c>
      <c r="X396">
        <v>1.69</v>
      </c>
      <c r="Y396">
        <v>131240</v>
      </c>
      <c r="Z396">
        <v>10095</v>
      </c>
      <c r="AA396">
        <v>0.56000000000000005</v>
      </c>
      <c r="AB396">
        <v>13</v>
      </c>
      <c r="AC396">
        <v>7</v>
      </c>
      <c r="AD396">
        <v>6</v>
      </c>
      <c r="AE396">
        <v>53.85</v>
      </c>
      <c r="AF396">
        <v>9</v>
      </c>
      <c r="AG396">
        <v>6</v>
      </c>
      <c r="AH396">
        <v>3</v>
      </c>
      <c r="AI396">
        <v>4</v>
      </c>
    </row>
    <row r="397" spans="1:35" x14ac:dyDescent="0.2">
      <c r="A397" s="102">
        <v>73</v>
      </c>
      <c r="B397">
        <v>3116</v>
      </c>
      <c r="C397" s="106" t="s">
        <v>3828</v>
      </c>
      <c r="D397" s="106" t="s">
        <v>3499</v>
      </c>
      <c r="E397">
        <v>1630</v>
      </c>
      <c r="F397">
        <v>1645</v>
      </c>
      <c r="G397">
        <v>600</v>
      </c>
      <c r="H397" s="106" t="s">
        <v>3481</v>
      </c>
      <c r="I397">
        <v>5991</v>
      </c>
      <c r="J397" s="106" t="s">
        <v>1401</v>
      </c>
      <c r="K397" s="106" t="s">
        <v>3840</v>
      </c>
      <c r="L397">
        <v>862</v>
      </c>
      <c r="M397">
        <v>879</v>
      </c>
      <c r="N397">
        <v>1100</v>
      </c>
      <c r="O397" s="106" t="s">
        <v>3484</v>
      </c>
      <c r="P397">
        <v>0.87974228124337694</v>
      </c>
      <c r="Q397">
        <v>0.94418778172529705</v>
      </c>
      <c r="R397" s="15">
        <v>3.3888558952601499E-3</v>
      </c>
      <c r="S397">
        <v>8.5231838241297098E-2</v>
      </c>
      <c r="T397">
        <v>3.06946880270936</v>
      </c>
      <c r="U397">
        <v>3.06946880270936</v>
      </c>
      <c r="V397">
        <v>3.9297704673682601</v>
      </c>
      <c r="W397">
        <v>5.18</v>
      </c>
      <c r="X397">
        <v>2.04</v>
      </c>
      <c r="Y397">
        <v>130988</v>
      </c>
      <c r="Z397">
        <v>8187</v>
      </c>
      <c r="AA397">
        <v>0.46</v>
      </c>
      <c r="AB397">
        <v>16</v>
      </c>
      <c r="AC397">
        <v>10</v>
      </c>
      <c r="AD397">
        <v>6</v>
      </c>
      <c r="AE397">
        <v>62.5</v>
      </c>
      <c r="AF397">
        <v>10</v>
      </c>
      <c r="AG397">
        <v>7</v>
      </c>
      <c r="AH397">
        <v>4</v>
      </c>
      <c r="AI397">
        <v>5</v>
      </c>
    </row>
    <row r="398" spans="1:35" x14ac:dyDescent="0.2">
      <c r="A398" s="102">
        <v>908</v>
      </c>
      <c r="B398">
        <v>3865</v>
      </c>
      <c r="C398" s="106" t="s">
        <v>3410</v>
      </c>
      <c r="D398" s="106" t="s">
        <v>3860</v>
      </c>
      <c r="E398">
        <v>505</v>
      </c>
      <c r="F398">
        <v>521</v>
      </c>
      <c r="G398">
        <v>2000</v>
      </c>
      <c r="H398" s="106" t="s">
        <v>3481</v>
      </c>
      <c r="I398">
        <v>9474</v>
      </c>
      <c r="J398" s="106" t="s">
        <v>3856</v>
      </c>
      <c r="K398" s="106" t="s">
        <v>3483</v>
      </c>
      <c r="L398">
        <v>1456</v>
      </c>
      <c r="M398">
        <v>1518</v>
      </c>
      <c r="N398">
        <v>700</v>
      </c>
      <c r="O398" s="106" t="s">
        <v>3484</v>
      </c>
      <c r="P398">
        <v>0.91307910824592797</v>
      </c>
      <c r="Q398">
        <v>0.822065745456796</v>
      </c>
      <c r="R398" s="15">
        <v>1.3309100162451201E-3</v>
      </c>
      <c r="S398" s="15">
        <v>3.14126702024227E-2</v>
      </c>
      <c r="T398">
        <v>2.7918463206029398</v>
      </c>
      <c r="U398">
        <v>2.7918463206029398</v>
      </c>
      <c r="V398">
        <v>3.0705149861298699</v>
      </c>
      <c r="W398">
        <v>11.46</v>
      </c>
      <c r="X398">
        <v>1.94</v>
      </c>
      <c r="Y398">
        <v>130964</v>
      </c>
      <c r="Z398">
        <v>5953</v>
      </c>
      <c r="AA398">
        <v>0.33</v>
      </c>
      <c r="AB398">
        <v>22</v>
      </c>
      <c r="AC398">
        <v>12</v>
      </c>
      <c r="AD398">
        <v>10</v>
      </c>
      <c r="AE398">
        <v>54.55</v>
      </c>
      <c r="AF398">
        <v>9</v>
      </c>
      <c r="AG398">
        <v>10</v>
      </c>
      <c r="AH398">
        <v>8</v>
      </c>
      <c r="AI398">
        <v>4</v>
      </c>
    </row>
    <row r="399" spans="1:35" x14ac:dyDescent="0.2">
      <c r="A399" s="102">
        <v>241</v>
      </c>
      <c r="B399">
        <v>2379</v>
      </c>
      <c r="C399" s="106" t="s">
        <v>609</v>
      </c>
      <c r="D399" s="106" t="s">
        <v>3496</v>
      </c>
      <c r="E399">
        <v>3420</v>
      </c>
      <c r="F399">
        <v>3440</v>
      </c>
      <c r="G399">
        <v>300</v>
      </c>
      <c r="H399" s="106" t="s">
        <v>3481</v>
      </c>
      <c r="I399">
        <v>4186</v>
      </c>
      <c r="J399" s="106" t="s">
        <v>865</v>
      </c>
      <c r="K399" s="106" t="s">
        <v>3506</v>
      </c>
      <c r="L399">
        <v>4600</v>
      </c>
      <c r="M399">
        <v>4600</v>
      </c>
      <c r="N399">
        <v>200</v>
      </c>
      <c r="O399" s="106" t="s">
        <v>3484</v>
      </c>
      <c r="P399">
        <v>0.82394728677127904</v>
      </c>
      <c r="Q399">
        <v>0.91402073983197496</v>
      </c>
      <c r="R399" s="15">
        <v>0.39788232683005798</v>
      </c>
      <c r="S399">
        <v>0.17478930541993001</v>
      </c>
      <c r="T399">
        <v>0.18427683485482799</v>
      </c>
      <c r="U399">
        <v>0.18427683485482799</v>
      </c>
      <c r="V399">
        <v>0.326202042981594</v>
      </c>
      <c r="W399">
        <v>1.1299999999999999</v>
      </c>
      <c r="X399">
        <v>12.17</v>
      </c>
      <c r="Y399">
        <v>130135</v>
      </c>
      <c r="Z399">
        <v>7655</v>
      </c>
      <c r="AA399">
        <v>0.41</v>
      </c>
      <c r="AB399">
        <v>17</v>
      </c>
      <c r="AC399">
        <v>12</v>
      </c>
      <c r="AD399">
        <v>5</v>
      </c>
      <c r="AE399">
        <v>70.59</v>
      </c>
      <c r="AF399">
        <v>8</v>
      </c>
      <c r="AG399">
        <v>9</v>
      </c>
      <c r="AH399">
        <v>5</v>
      </c>
      <c r="AI399">
        <v>3</v>
      </c>
    </row>
    <row r="400" spans="1:35" x14ac:dyDescent="0.2">
      <c r="A400" s="102">
        <v>290</v>
      </c>
      <c r="B400">
        <v>2001</v>
      </c>
      <c r="C400" s="106" t="s">
        <v>3303</v>
      </c>
      <c r="D400" s="106" t="s">
        <v>3509</v>
      </c>
      <c r="E400">
        <v>1630</v>
      </c>
      <c r="F400">
        <v>1658</v>
      </c>
      <c r="G400">
        <v>600</v>
      </c>
      <c r="H400" s="106" t="s">
        <v>3484</v>
      </c>
      <c r="I400">
        <v>2206</v>
      </c>
      <c r="J400" s="106" t="s">
        <v>766</v>
      </c>
      <c r="K400" s="106" t="s">
        <v>3509</v>
      </c>
      <c r="L400">
        <v>4705</v>
      </c>
      <c r="M400">
        <v>4790</v>
      </c>
      <c r="N400">
        <v>200</v>
      </c>
      <c r="O400" s="106" t="s">
        <v>3481</v>
      </c>
      <c r="P400">
        <v>0.84742571230415298</v>
      </c>
      <c r="Q400">
        <v>0.90641655702859303</v>
      </c>
      <c r="R400">
        <v>0.33620068638641099</v>
      </c>
      <c r="S400">
        <v>4.47540429223365E-2</v>
      </c>
      <c r="T400">
        <v>-0.104698676041621</v>
      </c>
      <c r="U400">
        <v>0.104698676041621</v>
      </c>
      <c r="V400">
        <v>0.71619255742561705</v>
      </c>
      <c r="W400">
        <v>-0.22</v>
      </c>
      <c r="X400">
        <v>3.84</v>
      </c>
      <c r="Y400">
        <v>129340</v>
      </c>
      <c r="Z400">
        <v>9239</v>
      </c>
      <c r="AA400">
        <v>0.53</v>
      </c>
      <c r="AB400">
        <v>14</v>
      </c>
      <c r="AC400">
        <v>9</v>
      </c>
      <c r="AD400">
        <v>5</v>
      </c>
      <c r="AE400">
        <v>64.290000000000006</v>
      </c>
      <c r="AF400">
        <v>15</v>
      </c>
      <c r="AG400">
        <v>5</v>
      </c>
      <c r="AH400">
        <v>1</v>
      </c>
      <c r="AI400">
        <v>8</v>
      </c>
    </row>
    <row r="401" spans="1:35" x14ac:dyDescent="0.2">
      <c r="A401" s="102">
        <v>690</v>
      </c>
      <c r="B401">
        <v>3088</v>
      </c>
      <c r="C401" s="106" t="s">
        <v>811</v>
      </c>
      <c r="D401" s="106" t="s">
        <v>3507</v>
      </c>
      <c r="E401">
        <v>4400</v>
      </c>
      <c r="F401">
        <v>4365</v>
      </c>
      <c r="G401">
        <v>200</v>
      </c>
      <c r="H401" s="106" t="s">
        <v>3484</v>
      </c>
      <c r="I401">
        <v>3110</v>
      </c>
      <c r="J401" s="106" t="s">
        <v>721</v>
      </c>
      <c r="K401" s="106" t="s">
        <v>3480</v>
      </c>
      <c r="L401">
        <v>4650</v>
      </c>
      <c r="M401">
        <v>4750</v>
      </c>
      <c r="N401">
        <v>200</v>
      </c>
      <c r="O401" s="106" t="s">
        <v>3481</v>
      </c>
      <c r="P401">
        <v>0.82853304082686297</v>
      </c>
      <c r="Q401">
        <v>0.85317538493429801</v>
      </c>
      <c r="R401">
        <v>6.0083314044704898E-2</v>
      </c>
      <c r="S401">
        <v>0.28379440818134399</v>
      </c>
      <c r="T401">
        <v>-0.98743887273671704</v>
      </c>
      <c r="U401">
        <v>0.98743887273671704</v>
      </c>
      <c r="V401">
        <v>0.74410315360902801</v>
      </c>
      <c r="W401">
        <v>-12.83</v>
      </c>
      <c r="X401">
        <v>8.11</v>
      </c>
      <c r="Y401">
        <v>128920</v>
      </c>
      <c r="Z401">
        <v>7584</v>
      </c>
      <c r="AA401">
        <v>0.3</v>
      </c>
      <c r="AB401">
        <v>17</v>
      </c>
      <c r="AC401">
        <v>9</v>
      </c>
      <c r="AD401">
        <v>8</v>
      </c>
      <c r="AE401">
        <v>52.94</v>
      </c>
      <c r="AF401">
        <v>14</v>
      </c>
      <c r="AG401">
        <v>8</v>
      </c>
      <c r="AH401">
        <v>6</v>
      </c>
      <c r="AI401">
        <v>3</v>
      </c>
    </row>
    <row r="402" spans="1:35" x14ac:dyDescent="0.2">
      <c r="A402" s="102">
        <v>655</v>
      </c>
      <c r="B402">
        <v>4521</v>
      </c>
      <c r="C402" s="106" t="s">
        <v>876</v>
      </c>
      <c r="D402" s="106" t="s">
        <v>3504</v>
      </c>
      <c r="E402">
        <v>5940</v>
      </c>
      <c r="F402">
        <v>5880</v>
      </c>
      <c r="G402">
        <v>100</v>
      </c>
      <c r="H402" s="106" t="s">
        <v>3481</v>
      </c>
      <c r="I402">
        <v>8031</v>
      </c>
      <c r="J402" s="106" t="s">
        <v>1069</v>
      </c>
      <c r="K402" s="106" t="s">
        <v>3488</v>
      </c>
      <c r="L402">
        <v>1919</v>
      </c>
      <c r="M402">
        <v>1940</v>
      </c>
      <c r="N402">
        <v>300</v>
      </c>
      <c r="O402" s="106" t="s">
        <v>3484</v>
      </c>
      <c r="P402">
        <v>0.83456362501592596</v>
      </c>
      <c r="Q402">
        <v>0.858691197142602</v>
      </c>
      <c r="R402">
        <v>3.6913949330278903E-2</v>
      </c>
      <c r="S402">
        <v>4.6549434009732403E-2</v>
      </c>
      <c r="T402">
        <v>0.32974068894943198</v>
      </c>
      <c r="U402">
        <v>0.32974068894943198</v>
      </c>
      <c r="V402">
        <v>0.74192067949025098</v>
      </c>
      <c r="W402">
        <v>0.83</v>
      </c>
      <c r="X402">
        <v>1.02</v>
      </c>
      <c r="Y402">
        <v>128189</v>
      </c>
      <c r="Z402">
        <v>9861</v>
      </c>
      <c r="AA402">
        <v>0.72</v>
      </c>
      <c r="AB402">
        <v>13</v>
      </c>
      <c r="AC402">
        <v>9</v>
      </c>
      <c r="AD402">
        <v>4</v>
      </c>
      <c r="AE402">
        <v>69.23</v>
      </c>
      <c r="AF402">
        <v>14</v>
      </c>
      <c r="AG402">
        <v>5</v>
      </c>
      <c r="AH402">
        <v>3</v>
      </c>
      <c r="AI402">
        <v>5</v>
      </c>
    </row>
    <row r="403" spans="1:35" x14ac:dyDescent="0.2">
      <c r="A403" s="102">
        <v>697</v>
      </c>
      <c r="B403">
        <v>7211</v>
      </c>
      <c r="C403" s="106" t="s">
        <v>28</v>
      </c>
      <c r="D403" s="106" t="s">
        <v>3499</v>
      </c>
      <c r="E403">
        <v>400</v>
      </c>
      <c r="F403">
        <v>403</v>
      </c>
      <c r="G403">
        <v>2700</v>
      </c>
      <c r="H403" s="106" t="s">
        <v>3484</v>
      </c>
      <c r="I403">
        <v>9508</v>
      </c>
      <c r="J403" s="106" t="s">
        <v>3690</v>
      </c>
      <c r="K403" s="106" t="s">
        <v>3554</v>
      </c>
      <c r="L403">
        <v>905</v>
      </c>
      <c r="M403">
        <v>912</v>
      </c>
      <c r="N403">
        <v>1200</v>
      </c>
      <c r="O403" s="106" t="s">
        <v>3481</v>
      </c>
      <c r="P403">
        <v>0.86230487153609203</v>
      </c>
      <c r="Q403">
        <v>0.85243473808409798</v>
      </c>
      <c r="R403">
        <v>3.5163222629056003E-2</v>
      </c>
      <c r="S403" s="15">
        <v>0.24940997112746799</v>
      </c>
      <c r="T403">
        <v>-1.97200899333865</v>
      </c>
      <c r="U403">
        <v>1.97200899333865</v>
      </c>
      <c r="V403">
        <v>1.8688797174301399</v>
      </c>
      <c r="W403">
        <v>-11.08</v>
      </c>
      <c r="X403">
        <v>0.57999999999999996</v>
      </c>
      <c r="Y403">
        <v>128140</v>
      </c>
      <c r="Z403">
        <v>9153</v>
      </c>
      <c r="AA403">
        <v>0.36</v>
      </c>
      <c r="AB403">
        <v>14</v>
      </c>
      <c r="AC403">
        <v>8</v>
      </c>
      <c r="AD403">
        <v>6</v>
      </c>
      <c r="AE403">
        <v>57.14</v>
      </c>
      <c r="AF403">
        <v>12</v>
      </c>
      <c r="AG403">
        <v>5</v>
      </c>
      <c r="AH403">
        <v>5</v>
      </c>
      <c r="AI403">
        <v>4</v>
      </c>
    </row>
    <row r="404" spans="1:35" x14ac:dyDescent="0.2">
      <c r="A404" s="102">
        <v>819</v>
      </c>
      <c r="B404">
        <v>4634</v>
      </c>
      <c r="C404" s="106" t="s">
        <v>66</v>
      </c>
      <c r="D404" s="106" t="s">
        <v>3506</v>
      </c>
      <c r="E404">
        <v>2435</v>
      </c>
      <c r="F404">
        <v>2465</v>
      </c>
      <c r="G404">
        <v>400</v>
      </c>
      <c r="H404" s="106" t="s">
        <v>3484</v>
      </c>
      <c r="I404">
        <v>8411</v>
      </c>
      <c r="J404" s="106" t="s">
        <v>3688</v>
      </c>
      <c r="K404" s="106" t="s">
        <v>3552</v>
      </c>
      <c r="L404">
        <v>161.5</v>
      </c>
      <c r="M404">
        <v>162.4</v>
      </c>
      <c r="N404">
        <v>6100</v>
      </c>
      <c r="O404" s="106" t="s">
        <v>3481</v>
      </c>
      <c r="P404">
        <v>0.93132320475113795</v>
      </c>
      <c r="Q404">
        <v>0.83495948109122098</v>
      </c>
      <c r="R404">
        <v>2.0297092891262099E-4</v>
      </c>
      <c r="S404">
        <v>0.28105980699993799</v>
      </c>
      <c r="T404">
        <v>-2.24361098174874</v>
      </c>
      <c r="U404">
        <v>2.24361098174874</v>
      </c>
      <c r="V404">
        <v>2.7130514756485402</v>
      </c>
      <c r="W404">
        <v>-3.7</v>
      </c>
      <c r="X404">
        <v>0.47</v>
      </c>
      <c r="Y404">
        <v>127643</v>
      </c>
      <c r="Z404">
        <v>6078</v>
      </c>
      <c r="AA404">
        <v>0.31</v>
      </c>
      <c r="AB404">
        <v>21</v>
      </c>
      <c r="AC404">
        <v>12</v>
      </c>
      <c r="AD404">
        <v>9</v>
      </c>
      <c r="AE404">
        <v>57.14</v>
      </c>
      <c r="AF404">
        <v>15</v>
      </c>
      <c r="AG404">
        <v>5</v>
      </c>
      <c r="AH404">
        <v>1</v>
      </c>
      <c r="AI404">
        <v>15</v>
      </c>
    </row>
    <row r="405" spans="1:35" x14ac:dyDescent="0.2">
      <c r="A405" s="102">
        <v>82</v>
      </c>
      <c r="B405">
        <v>2371</v>
      </c>
      <c r="C405" s="106" t="s">
        <v>777</v>
      </c>
      <c r="D405" s="106" t="s">
        <v>3496</v>
      </c>
      <c r="E405">
        <v>2823</v>
      </c>
      <c r="F405">
        <v>2929</v>
      </c>
      <c r="G405">
        <v>300</v>
      </c>
      <c r="H405" s="106" t="s">
        <v>3481</v>
      </c>
      <c r="I405">
        <v>6750</v>
      </c>
      <c r="J405" s="106" t="s">
        <v>3555</v>
      </c>
      <c r="K405" s="106" t="s">
        <v>3486</v>
      </c>
      <c r="L405">
        <v>4300</v>
      </c>
      <c r="M405">
        <v>4405</v>
      </c>
      <c r="N405">
        <v>200</v>
      </c>
      <c r="O405" s="106" t="s">
        <v>3484</v>
      </c>
      <c r="P405">
        <v>0.88382644144164102</v>
      </c>
      <c r="Q405">
        <v>0.94115856080223104</v>
      </c>
      <c r="R405">
        <v>0.26339275503607501</v>
      </c>
      <c r="S405">
        <v>5.0152537672710096E-3</v>
      </c>
      <c r="T405">
        <v>1.3728310985608001</v>
      </c>
      <c r="U405">
        <v>1.3728310985608001</v>
      </c>
      <c r="V405">
        <v>0.86638496379229701</v>
      </c>
      <c r="W405">
        <v>5.05</v>
      </c>
      <c r="X405">
        <v>0.26</v>
      </c>
      <c r="Y405">
        <v>127291</v>
      </c>
      <c r="Z405">
        <v>7072</v>
      </c>
      <c r="AA405">
        <v>0.4</v>
      </c>
      <c r="AB405">
        <v>18</v>
      </c>
      <c r="AC405">
        <v>10</v>
      </c>
      <c r="AD405">
        <v>8</v>
      </c>
      <c r="AE405">
        <v>55.56</v>
      </c>
      <c r="AF405">
        <v>9</v>
      </c>
      <c r="AG405">
        <v>8</v>
      </c>
      <c r="AH405">
        <v>7</v>
      </c>
      <c r="AI405">
        <v>3</v>
      </c>
    </row>
    <row r="406" spans="1:35" x14ac:dyDescent="0.2">
      <c r="A406" s="102">
        <v>351</v>
      </c>
      <c r="B406">
        <v>1803</v>
      </c>
      <c r="C406" s="106" t="s">
        <v>3492</v>
      </c>
      <c r="D406" s="106" t="s">
        <v>3491</v>
      </c>
      <c r="E406">
        <v>1104</v>
      </c>
      <c r="F406">
        <v>1118</v>
      </c>
      <c r="G406">
        <v>900</v>
      </c>
      <c r="H406" s="106" t="s">
        <v>3484</v>
      </c>
      <c r="I406">
        <v>6976</v>
      </c>
      <c r="J406" s="106" t="s">
        <v>1006</v>
      </c>
      <c r="K406" s="106" t="s">
        <v>3486</v>
      </c>
      <c r="L406">
        <v>3320</v>
      </c>
      <c r="M406">
        <v>3355</v>
      </c>
      <c r="N406">
        <v>300</v>
      </c>
      <c r="O406" s="106" t="s">
        <v>3481</v>
      </c>
      <c r="P406">
        <v>0.82476835353582301</v>
      </c>
      <c r="Q406">
        <v>0.89846598275580603</v>
      </c>
      <c r="R406" s="15">
        <v>0.58641343319904005</v>
      </c>
      <c r="S406" s="15">
        <v>9.99255309810489E-3</v>
      </c>
      <c r="T406">
        <v>-0.98533725880148804</v>
      </c>
      <c r="U406">
        <v>0.98533725880148804</v>
      </c>
      <c r="V406">
        <v>0.15916899060800799</v>
      </c>
      <c r="W406">
        <v>-5.1100000000000003</v>
      </c>
      <c r="X406">
        <v>0.03</v>
      </c>
      <c r="Y406">
        <v>127275</v>
      </c>
      <c r="Z406">
        <v>7487</v>
      </c>
      <c r="AA406">
        <v>0.32</v>
      </c>
      <c r="AB406">
        <v>17</v>
      </c>
      <c r="AC406">
        <v>9</v>
      </c>
      <c r="AD406">
        <v>8</v>
      </c>
      <c r="AE406">
        <v>52.94</v>
      </c>
      <c r="AF406">
        <v>12</v>
      </c>
      <c r="AG406">
        <v>4</v>
      </c>
      <c r="AH406">
        <v>5</v>
      </c>
      <c r="AI406">
        <v>8</v>
      </c>
    </row>
    <row r="407" spans="1:35" x14ac:dyDescent="0.2">
      <c r="A407" s="102">
        <v>462</v>
      </c>
      <c r="B407">
        <v>6471</v>
      </c>
      <c r="C407" s="106" t="s">
        <v>1447</v>
      </c>
      <c r="D407" s="106" t="s">
        <v>3494</v>
      </c>
      <c r="E407">
        <v>916</v>
      </c>
      <c r="F407">
        <v>913</v>
      </c>
      <c r="G407">
        <v>1200</v>
      </c>
      <c r="H407" s="106" t="s">
        <v>3484</v>
      </c>
      <c r="I407">
        <v>7762</v>
      </c>
      <c r="J407" s="106" t="s">
        <v>3850</v>
      </c>
      <c r="K407" s="106" t="s">
        <v>3490</v>
      </c>
      <c r="L407">
        <v>520</v>
      </c>
      <c r="M407">
        <v>528</v>
      </c>
      <c r="N407">
        <v>2100</v>
      </c>
      <c r="O407" s="106" t="s">
        <v>3481</v>
      </c>
      <c r="P407">
        <v>0.95404927579748799</v>
      </c>
      <c r="Q407">
        <v>0.88412808759938399</v>
      </c>
      <c r="R407" s="106">
        <v>7.8191745162532397E-2</v>
      </c>
      <c r="S407">
        <v>0.118353424813487</v>
      </c>
      <c r="T407">
        <v>-1.14392862503141</v>
      </c>
      <c r="U407">
        <v>1.14392862503141</v>
      </c>
      <c r="V407">
        <v>1.9439629272528201E-2</v>
      </c>
      <c r="W407">
        <v>-1.78</v>
      </c>
      <c r="X407">
        <v>1.2</v>
      </c>
      <c r="Y407">
        <v>127173</v>
      </c>
      <c r="Z407">
        <v>7948</v>
      </c>
      <c r="AA407">
        <v>0.4</v>
      </c>
      <c r="AB407">
        <v>16</v>
      </c>
      <c r="AC407">
        <v>9</v>
      </c>
      <c r="AD407">
        <v>7</v>
      </c>
      <c r="AE407">
        <v>56.25</v>
      </c>
      <c r="AF407">
        <v>15</v>
      </c>
      <c r="AG407">
        <v>4</v>
      </c>
      <c r="AH407">
        <v>2</v>
      </c>
      <c r="AI407">
        <v>10</v>
      </c>
    </row>
    <row r="408" spans="1:35" x14ac:dyDescent="0.2">
      <c r="A408" s="102">
        <v>951</v>
      </c>
      <c r="B408">
        <v>3635</v>
      </c>
      <c r="C408" s="106" t="s">
        <v>47</v>
      </c>
      <c r="D408" s="106" t="s">
        <v>3483</v>
      </c>
      <c r="E408">
        <v>2944</v>
      </c>
      <c r="F408">
        <v>2987</v>
      </c>
      <c r="G408">
        <v>300</v>
      </c>
      <c r="H408" s="106" t="s">
        <v>3481</v>
      </c>
      <c r="I408">
        <v>7164</v>
      </c>
      <c r="J408" s="106" t="s">
        <v>3852</v>
      </c>
      <c r="K408" s="106" t="s">
        <v>3487</v>
      </c>
      <c r="L408">
        <v>4655</v>
      </c>
      <c r="M408">
        <v>4715</v>
      </c>
      <c r="N408">
        <v>200</v>
      </c>
      <c r="O408" s="106" t="s">
        <v>3484</v>
      </c>
      <c r="P408">
        <v>0.89221169827144098</v>
      </c>
      <c r="Q408">
        <v>0.81380552751903101</v>
      </c>
      <c r="R408">
        <v>0.24191065001929099</v>
      </c>
      <c r="S408">
        <v>0.38634635581356003</v>
      </c>
      <c r="T408">
        <v>1.6303885616347999</v>
      </c>
      <c r="U408">
        <v>1.6303885616347999</v>
      </c>
      <c r="V408">
        <v>1.45472275189871</v>
      </c>
      <c r="W408">
        <v>6.63</v>
      </c>
      <c r="X408">
        <v>4.97</v>
      </c>
      <c r="Y408">
        <v>126759</v>
      </c>
      <c r="Z408">
        <v>9054</v>
      </c>
      <c r="AA408">
        <v>0.41</v>
      </c>
      <c r="AB408">
        <v>14</v>
      </c>
      <c r="AC408">
        <v>8</v>
      </c>
      <c r="AD408">
        <v>6</v>
      </c>
      <c r="AE408">
        <v>57.14</v>
      </c>
      <c r="AF408">
        <v>12</v>
      </c>
      <c r="AG408">
        <v>5</v>
      </c>
      <c r="AH408">
        <v>5</v>
      </c>
      <c r="AI408">
        <v>4</v>
      </c>
    </row>
    <row r="409" spans="1:35" x14ac:dyDescent="0.2">
      <c r="A409" s="102">
        <v>907</v>
      </c>
      <c r="B409">
        <v>5471</v>
      </c>
      <c r="C409" s="106" t="s">
        <v>3863</v>
      </c>
      <c r="D409" s="106" t="s">
        <v>3550</v>
      </c>
      <c r="E409">
        <v>4165</v>
      </c>
      <c r="F409">
        <v>4280</v>
      </c>
      <c r="G409">
        <v>200</v>
      </c>
      <c r="H409" s="106" t="s">
        <v>3484</v>
      </c>
      <c r="I409">
        <v>9142</v>
      </c>
      <c r="J409" s="106" t="s">
        <v>1182</v>
      </c>
      <c r="K409" s="106" t="s">
        <v>3685</v>
      </c>
      <c r="L409">
        <v>3555</v>
      </c>
      <c r="M409">
        <v>3610</v>
      </c>
      <c r="N409">
        <v>200</v>
      </c>
      <c r="O409" s="106" t="s">
        <v>3481</v>
      </c>
      <c r="P409">
        <v>0.87176074780408297</v>
      </c>
      <c r="Q409">
        <v>0.82211275609258505</v>
      </c>
      <c r="R409" s="106">
        <v>0.30931789372255802</v>
      </c>
      <c r="S409" s="106">
        <v>9.8855562624288296E-2</v>
      </c>
      <c r="T409">
        <v>-2.6207659772210099</v>
      </c>
      <c r="U409">
        <v>2.6207659772210099</v>
      </c>
      <c r="V409">
        <v>2.9417569996854001</v>
      </c>
      <c r="W409">
        <v>-10.41</v>
      </c>
      <c r="X409">
        <v>15.65</v>
      </c>
      <c r="Y409">
        <v>126522</v>
      </c>
      <c r="Z409">
        <v>10544</v>
      </c>
      <c r="AA409">
        <v>0.56000000000000005</v>
      </c>
      <c r="AB409">
        <v>12</v>
      </c>
      <c r="AC409">
        <v>6</v>
      </c>
      <c r="AD409">
        <v>6</v>
      </c>
      <c r="AE409">
        <v>50</v>
      </c>
      <c r="AF409">
        <v>10</v>
      </c>
      <c r="AG409">
        <v>6</v>
      </c>
      <c r="AH409">
        <v>2</v>
      </c>
      <c r="AI409">
        <v>4</v>
      </c>
    </row>
    <row r="410" spans="1:35" x14ac:dyDescent="0.2">
      <c r="A410" s="102">
        <v>996</v>
      </c>
      <c r="B410">
        <v>2201</v>
      </c>
      <c r="C410" s="106" t="s">
        <v>764</v>
      </c>
      <c r="D410" s="106" t="s">
        <v>3509</v>
      </c>
      <c r="E410">
        <v>5250</v>
      </c>
      <c r="F410">
        <v>5260</v>
      </c>
      <c r="G410">
        <v>200</v>
      </c>
      <c r="H410" s="106" t="s">
        <v>3481</v>
      </c>
      <c r="I410">
        <v>9005</v>
      </c>
      <c r="J410" s="106" t="s">
        <v>3908</v>
      </c>
      <c r="K410" s="106" t="s">
        <v>3685</v>
      </c>
      <c r="L410">
        <v>1910</v>
      </c>
      <c r="M410">
        <v>1937</v>
      </c>
      <c r="N410">
        <v>500</v>
      </c>
      <c r="O410" s="106" t="s">
        <v>3484</v>
      </c>
      <c r="P410">
        <v>0.89384865876945996</v>
      </c>
      <c r="Q410">
        <v>0.80539814387585695</v>
      </c>
      <c r="R410" s="106">
        <v>1.57123862627217E-2</v>
      </c>
      <c r="S410">
        <v>0.11691238237662201</v>
      </c>
      <c r="T410">
        <v>1.4605244398624599</v>
      </c>
      <c r="U410">
        <v>1.4605244398624599</v>
      </c>
      <c r="V410">
        <v>2.6418924792416201</v>
      </c>
      <c r="W410">
        <v>3.17</v>
      </c>
      <c r="X410">
        <v>7.94</v>
      </c>
      <c r="Y410">
        <v>126324</v>
      </c>
      <c r="Z410">
        <v>7431</v>
      </c>
      <c r="AA410">
        <v>0.34</v>
      </c>
      <c r="AB410">
        <v>17</v>
      </c>
      <c r="AC410">
        <v>11</v>
      </c>
      <c r="AD410">
        <v>6</v>
      </c>
      <c r="AE410">
        <v>64.709999999999994</v>
      </c>
      <c r="AF410">
        <v>12</v>
      </c>
      <c r="AG410">
        <v>7</v>
      </c>
      <c r="AH410">
        <v>4</v>
      </c>
      <c r="AI410">
        <v>6</v>
      </c>
    </row>
    <row r="411" spans="1:35" x14ac:dyDescent="0.2">
      <c r="A411" s="102">
        <v>874</v>
      </c>
      <c r="B411">
        <v>5703</v>
      </c>
      <c r="C411" s="106" t="s">
        <v>222</v>
      </c>
      <c r="D411" s="106" t="s">
        <v>3497</v>
      </c>
      <c r="E411">
        <v>208</v>
      </c>
      <c r="F411">
        <v>212</v>
      </c>
      <c r="G411">
        <v>3900</v>
      </c>
      <c r="H411" s="106" t="s">
        <v>3481</v>
      </c>
      <c r="I411">
        <v>7327</v>
      </c>
      <c r="J411" s="106" t="s">
        <v>3897</v>
      </c>
      <c r="K411" s="106" t="s">
        <v>3552</v>
      </c>
      <c r="L411">
        <v>2700</v>
      </c>
      <c r="M411">
        <v>2754</v>
      </c>
      <c r="N411">
        <v>300</v>
      </c>
      <c r="O411" s="106" t="s">
        <v>3484</v>
      </c>
      <c r="P411">
        <v>0.90459305236743204</v>
      </c>
      <c r="Q411">
        <v>0.82780009949819799</v>
      </c>
      <c r="R411">
        <v>0.22169015554066199</v>
      </c>
      <c r="S411" s="106">
        <v>0.255385118798861</v>
      </c>
      <c r="T411">
        <v>7.34227884610682E-2</v>
      </c>
      <c r="U411">
        <v>7.34227884610682E-2</v>
      </c>
      <c r="V411">
        <v>0.19236016458706801</v>
      </c>
      <c r="W411">
        <v>0.14000000000000001</v>
      </c>
      <c r="X411">
        <v>7.0000000000000007E-2</v>
      </c>
      <c r="Y411">
        <v>125918</v>
      </c>
      <c r="Z411">
        <v>20986</v>
      </c>
      <c r="AA411">
        <v>1.06</v>
      </c>
      <c r="AB411">
        <v>6</v>
      </c>
      <c r="AC411">
        <v>5</v>
      </c>
      <c r="AD411">
        <v>1</v>
      </c>
      <c r="AE411">
        <v>83.33</v>
      </c>
      <c r="AF411">
        <v>11</v>
      </c>
      <c r="AG411">
        <v>2</v>
      </c>
      <c r="AH411">
        <v>1</v>
      </c>
      <c r="AI411">
        <v>3</v>
      </c>
    </row>
    <row r="412" spans="1:35" x14ac:dyDescent="0.2">
      <c r="A412" s="102">
        <v>468</v>
      </c>
      <c r="B412">
        <v>2175</v>
      </c>
      <c r="C412" s="106" t="s">
        <v>3870</v>
      </c>
      <c r="D412" s="106" t="s">
        <v>3496</v>
      </c>
      <c r="E412">
        <v>2312</v>
      </c>
      <c r="F412">
        <v>2388</v>
      </c>
      <c r="G412">
        <v>400</v>
      </c>
      <c r="H412" s="106" t="s">
        <v>3484</v>
      </c>
      <c r="I412">
        <v>2492</v>
      </c>
      <c r="J412" s="106" t="s">
        <v>782</v>
      </c>
      <c r="K412" s="106" t="s">
        <v>3496</v>
      </c>
      <c r="L412">
        <v>857</v>
      </c>
      <c r="M412">
        <v>877</v>
      </c>
      <c r="N412">
        <v>1100</v>
      </c>
      <c r="O412" s="106" t="s">
        <v>3481</v>
      </c>
      <c r="P412">
        <v>0.81696772402497797</v>
      </c>
      <c r="Q412">
        <v>0.88363805560958997</v>
      </c>
      <c r="R412">
        <v>1.2724885695876199E-3</v>
      </c>
      <c r="S412">
        <v>7.8644531647649604E-2</v>
      </c>
      <c r="T412">
        <v>-2.0309797414155901</v>
      </c>
      <c r="U412">
        <v>2.0309797414155901</v>
      </c>
      <c r="V412">
        <v>2.2201204352556601</v>
      </c>
      <c r="W412">
        <v>-15.32</v>
      </c>
      <c r="X412">
        <v>0.99</v>
      </c>
      <c r="Y412">
        <v>125802</v>
      </c>
      <c r="Z412">
        <v>6621</v>
      </c>
      <c r="AA412">
        <v>0.37</v>
      </c>
      <c r="AB412">
        <v>19</v>
      </c>
      <c r="AC412">
        <v>9</v>
      </c>
      <c r="AD412">
        <v>10</v>
      </c>
      <c r="AE412">
        <v>47.37</v>
      </c>
      <c r="AF412">
        <v>9</v>
      </c>
      <c r="AG412">
        <v>7</v>
      </c>
      <c r="AH412">
        <v>9</v>
      </c>
      <c r="AI412">
        <v>3</v>
      </c>
    </row>
    <row r="413" spans="1:35" x14ac:dyDescent="0.2">
      <c r="A413" s="102">
        <v>540</v>
      </c>
      <c r="B413">
        <v>1973</v>
      </c>
      <c r="C413" s="106" t="s">
        <v>3489</v>
      </c>
      <c r="D413" s="106" t="s">
        <v>3483</v>
      </c>
      <c r="E413">
        <v>4105</v>
      </c>
      <c r="F413">
        <v>4195</v>
      </c>
      <c r="G413">
        <v>200</v>
      </c>
      <c r="H413" s="106" t="s">
        <v>3481</v>
      </c>
      <c r="I413">
        <v>9437</v>
      </c>
      <c r="J413" s="106" t="s">
        <v>610</v>
      </c>
      <c r="K413" s="106" t="s">
        <v>3483</v>
      </c>
      <c r="L413">
        <v>3085</v>
      </c>
      <c r="M413">
        <v>3021</v>
      </c>
      <c r="N413">
        <v>300</v>
      </c>
      <c r="O413" s="106" t="s">
        <v>3484</v>
      </c>
      <c r="P413">
        <v>0.84368206764314002</v>
      </c>
      <c r="Q413">
        <v>0.87458431783843005</v>
      </c>
      <c r="R413">
        <v>0.147059959574869</v>
      </c>
      <c r="S413">
        <v>0.21704964758284601</v>
      </c>
      <c r="T413">
        <v>1.9635502265731899</v>
      </c>
      <c r="U413">
        <v>1.9635502265731899</v>
      </c>
      <c r="V413">
        <v>1.6518033431861501</v>
      </c>
      <c r="W413">
        <v>13.56</v>
      </c>
      <c r="X413">
        <v>8.02</v>
      </c>
      <c r="Y413">
        <v>125663</v>
      </c>
      <c r="Z413">
        <v>7392</v>
      </c>
      <c r="AA413">
        <v>0.34</v>
      </c>
      <c r="AB413">
        <v>17</v>
      </c>
      <c r="AC413">
        <v>8</v>
      </c>
      <c r="AD413">
        <v>9</v>
      </c>
      <c r="AE413">
        <v>47.06</v>
      </c>
      <c r="AF413">
        <v>14</v>
      </c>
      <c r="AG413">
        <v>8</v>
      </c>
      <c r="AH413">
        <v>4</v>
      </c>
      <c r="AI413">
        <v>5</v>
      </c>
    </row>
    <row r="414" spans="1:35" x14ac:dyDescent="0.2">
      <c r="A414" s="102">
        <v>803</v>
      </c>
      <c r="B414">
        <v>2531</v>
      </c>
      <c r="C414" s="106" t="s">
        <v>3508</v>
      </c>
      <c r="D414" s="106" t="s">
        <v>3509</v>
      </c>
      <c r="E414">
        <v>950</v>
      </c>
      <c r="F414">
        <v>964</v>
      </c>
      <c r="G414">
        <v>1000</v>
      </c>
      <c r="H414" s="106" t="s">
        <v>3481</v>
      </c>
      <c r="I414">
        <v>9143</v>
      </c>
      <c r="J414" s="106" t="s">
        <v>3845</v>
      </c>
      <c r="K414" s="106" t="s">
        <v>3685</v>
      </c>
      <c r="L414">
        <v>2347</v>
      </c>
      <c r="M414">
        <v>2363</v>
      </c>
      <c r="N414">
        <v>400</v>
      </c>
      <c r="O414" s="106" t="s">
        <v>3484</v>
      </c>
      <c r="P414">
        <v>0.93582686249829194</v>
      </c>
      <c r="Q414">
        <v>0.836767344140665</v>
      </c>
      <c r="R414">
        <v>4.84171398474214E-4</v>
      </c>
      <c r="S414">
        <v>0.31157687287380997</v>
      </c>
      <c r="T414">
        <v>0.32760757409395902</v>
      </c>
      <c r="U414">
        <v>0.32760757409395902</v>
      </c>
      <c r="V414">
        <v>0.58632808403169301</v>
      </c>
      <c r="W414">
        <v>0.64</v>
      </c>
      <c r="X414">
        <v>1.99</v>
      </c>
      <c r="Y414">
        <v>125618</v>
      </c>
      <c r="Z414">
        <v>15702</v>
      </c>
      <c r="AA414">
        <v>0.84</v>
      </c>
      <c r="AB414">
        <v>8</v>
      </c>
      <c r="AC414">
        <v>5</v>
      </c>
      <c r="AD414">
        <v>3</v>
      </c>
      <c r="AE414">
        <v>62.5</v>
      </c>
      <c r="AF414">
        <v>11</v>
      </c>
      <c r="AG414">
        <v>4</v>
      </c>
      <c r="AH414">
        <v>2</v>
      </c>
      <c r="AI414">
        <v>2</v>
      </c>
    </row>
    <row r="415" spans="1:35" x14ac:dyDescent="0.2">
      <c r="A415" s="102">
        <v>511</v>
      </c>
      <c r="B415">
        <v>3046</v>
      </c>
      <c r="C415" s="106" t="s">
        <v>807</v>
      </c>
      <c r="D415" s="106" t="s">
        <v>3507</v>
      </c>
      <c r="E415">
        <v>7530</v>
      </c>
      <c r="F415">
        <v>7540</v>
      </c>
      <c r="G415">
        <v>100</v>
      </c>
      <c r="H415" s="106" t="s">
        <v>3484</v>
      </c>
      <c r="I415">
        <v>8572</v>
      </c>
      <c r="J415" s="106" t="s">
        <v>3449</v>
      </c>
      <c r="K415" s="106" t="s">
        <v>3487</v>
      </c>
      <c r="L415">
        <v>504</v>
      </c>
      <c r="M415">
        <v>523</v>
      </c>
      <c r="N415">
        <v>1400</v>
      </c>
      <c r="O415" s="106" t="s">
        <v>3481</v>
      </c>
      <c r="P415">
        <v>0.91290378436172703</v>
      </c>
      <c r="Q415">
        <v>0.87906182443002101</v>
      </c>
      <c r="R415" s="106">
        <v>0.19319124888224101</v>
      </c>
      <c r="S415">
        <v>0.21476407212913901</v>
      </c>
      <c r="T415">
        <v>-1.21090274099855</v>
      </c>
      <c r="U415">
        <v>1.21090274099855</v>
      </c>
      <c r="V415">
        <v>0.628738435524687</v>
      </c>
      <c r="W415">
        <v>-3.56</v>
      </c>
      <c r="X415">
        <v>2.89</v>
      </c>
      <c r="Y415">
        <v>125381</v>
      </c>
      <c r="Z415">
        <v>8359</v>
      </c>
      <c r="AA415">
        <v>0.56999999999999995</v>
      </c>
      <c r="AB415">
        <v>15</v>
      </c>
      <c r="AC415">
        <v>9</v>
      </c>
      <c r="AD415">
        <v>6</v>
      </c>
      <c r="AE415">
        <v>60</v>
      </c>
      <c r="AF415">
        <v>12</v>
      </c>
      <c r="AG415">
        <v>6</v>
      </c>
      <c r="AH415">
        <v>2</v>
      </c>
      <c r="AI415">
        <v>7</v>
      </c>
    </row>
    <row r="416" spans="1:35" x14ac:dyDescent="0.2">
      <c r="A416" s="102">
        <v>218</v>
      </c>
      <c r="B416">
        <v>8036</v>
      </c>
      <c r="C416" s="106" t="s">
        <v>3495</v>
      </c>
      <c r="D416" s="106" t="s">
        <v>3488</v>
      </c>
      <c r="E416">
        <v>8130</v>
      </c>
      <c r="F416">
        <v>8060</v>
      </c>
      <c r="G416">
        <v>100</v>
      </c>
      <c r="H416" s="106" t="s">
        <v>3481</v>
      </c>
      <c r="I416">
        <v>9934</v>
      </c>
      <c r="J416" s="106" t="s">
        <v>3837</v>
      </c>
      <c r="K416" s="106" t="s">
        <v>3488</v>
      </c>
      <c r="L416">
        <v>2657</v>
      </c>
      <c r="M416">
        <v>2702</v>
      </c>
      <c r="N416">
        <v>300</v>
      </c>
      <c r="O416" s="106" t="s">
        <v>3484</v>
      </c>
      <c r="P416">
        <v>0.81172426485883598</v>
      </c>
      <c r="Q416">
        <v>0.91908592690609103</v>
      </c>
      <c r="R416">
        <v>0.2196228542659</v>
      </c>
      <c r="S416" s="106">
        <v>0.31809701012550701</v>
      </c>
      <c r="T416">
        <v>2.39750019201756</v>
      </c>
      <c r="U416">
        <v>2.39750019201756</v>
      </c>
      <c r="V416">
        <v>2.7449699089661102</v>
      </c>
      <c r="W416">
        <v>8.31</v>
      </c>
      <c r="X416">
        <v>0.56999999999999995</v>
      </c>
      <c r="Y416">
        <v>123605</v>
      </c>
      <c r="Z416">
        <v>8829</v>
      </c>
      <c r="AA416">
        <v>0.31</v>
      </c>
      <c r="AB416">
        <v>14</v>
      </c>
      <c r="AC416">
        <v>8</v>
      </c>
      <c r="AD416">
        <v>6</v>
      </c>
      <c r="AE416">
        <v>57.14</v>
      </c>
      <c r="AF416">
        <v>12</v>
      </c>
      <c r="AG416">
        <v>6</v>
      </c>
      <c r="AH416">
        <v>2</v>
      </c>
      <c r="AI416">
        <v>6</v>
      </c>
    </row>
    <row r="417" spans="1:35" x14ac:dyDescent="0.2">
      <c r="A417" s="102">
        <v>647</v>
      </c>
      <c r="B417">
        <v>5110</v>
      </c>
      <c r="C417" s="106" t="s">
        <v>1450</v>
      </c>
      <c r="D417" s="106" t="s">
        <v>3693</v>
      </c>
      <c r="E417">
        <v>1202</v>
      </c>
      <c r="F417">
        <v>1214</v>
      </c>
      <c r="G417">
        <v>600</v>
      </c>
      <c r="H417" s="106" t="s">
        <v>3484</v>
      </c>
      <c r="I417">
        <v>7259</v>
      </c>
      <c r="J417" s="106" t="s">
        <v>27</v>
      </c>
      <c r="K417" s="106" t="s">
        <v>3499</v>
      </c>
      <c r="L417">
        <v>3695</v>
      </c>
      <c r="M417">
        <v>3700</v>
      </c>
      <c r="N417">
        <v>200</v>
      </c>
      <c r="O417" s="106" t="s">
        <v>3481</v>
      </c>
      <c r="P417">
        <v>0.951390638324349</v>
      </c>
      <c r="Q417">
        <v>0.85977062636788903</v>
      </c>
      <c r="R417" s="106">
        <v>3.0159764461386601E-2</v>
      </c>
      <c r="S417">
        <v>0.23183970305372001</v>
      </c>
      <c r="T417">
        <v>-0.686242259203246</v>
      </c>
      <c r="U417">
        <v>0.686242259203246</v>
      </c>
      <c r="V417">
        <v>0.95323892798249998</v>
      </c>
      <c r="W417">
        <v>-3.18</v>
      </c>
      <c r="X417">
        <v>1.57</v>
      </c>
      <c r="Y417">
        <v>123527</v>
      </c>
      <c r="Z417">
        <v>10294</v>
      </c>
      <c r="AA417">
        <v>0.72</v>
      </c>
      <c r="AB417">
        <v>12</v>
      </c>
      <c r="AC417">
        <v>8</v>
      </c>
      <c r="AD417">
        <v>4</v>
      </c>
      <c r="AE417">
        <v>66.67</v>
      </c>
      <c r="AF417">
        <v>13</v>
      </c>
      <c r="AG417">
        <v>5</v>
      </c>
      <c r="AH417">
        <v>2</v>
      </c>
      <c r="AI417">
        <v>5</v>
      </c>
    </row>
    <row r="418" spans="1:35" x14ac:dyDescent="0.2">
      <c r="A418" s="102">
        <v>476</v>
      </c>
      <c r="B418">
        <v>1333</v>
      </c>
      <c r="C418" s="106" t="s">
        <v>3682</v>
      </c>
      <c r="D418" s="106" t="s">
        <v>3683</v>
      </c>
      <c r="E418">
        <v>2548</v>
      </c>
      <c r="F418">
        <v>2532</v>
      </c>
      <c r="G418">
        <v>300</v>
      </c>
      <c r="H418" s="106" t="s">
        <v>3484</v>
      </c>
      <c r="I418">
        <v>9003</v>
      </c>
      <c r="J418" s="106" t="s">
        <v>3878</v>
      </c>
      <c r="K418" s="106" t="s">
        <v>3685</v>
      </c>
      <c r="L418">
        <v>2921</v>
      </c>
      <c r="M418">
        <v>2939</v>
      </c>
      <c r="N418">
        <v>300</v>
      </c>
      <c r="O418" s="106" t="s">
        <v>3481</v>
      </c>
      <c r="P418">
        <v>0.82604343734600305</v>
      </c>
      <c r="Q418">
        <v>0.88247303491117002</v>
      </c>
      <c r="R418">
        <v>5.54372051281224E-3</v>
      </c>
      <c r="S418">
        <v>0.11532044112266999</v>
      </c>
      <c r="T418">
        <v>-3.16060126357055</v>
      </c>
      <c r="U418">
        <v>3.16060126357055</v>
      </c>
      <c r="V418">
        <v>1.69335026216477</v>
      </c>
      <c r="W418">
        <v>-9.43</v>
      </c>
      <c r="X418">
        <v>13.85</v>
      </c>
      <c r="Y418">
        <v>122570</v>
      </c>
      <c r="Z418">
        <v>13619</v>
      </c>
      <c r="AA418">
        <v>0.67</v>
      </c>
      <c r="AB418">
        <v>9</v>
      </c>
      <c r="AC418">
        <v>5</v>
      </c>
      <c r="AD418">
        <v>4</v>
      </c>
      <c r="AE418">
        <v>55.56</v>
      </c>
      <c r="AF418">
        <v>15</v>
      </c>
      <c r="AG418">
        <v>2</v>
      </c>
      <c r="AH418">
        <v>0</v>
      </c>
      <c r="AI418">
        <v>7</v>
      </c>
    </row>
    <row r="419" spans="1:35" x14ac:dyDescent="0.2">
      <c r="A419" s="102">
        <v>623</v>
      </c>
      <c r="B419">
        <v>1605</v>
      </c>
      <c r="C419" s="106" t="s">
        <v>3874</v>
      </c>
      <c r="D419" s="106" t="s">
        <v>3855</v>
      </c>
      <c r="E419">
        <v>1017</v>
      </c>
      <c r="F419">
        <v>1029</v>
      </c>
      <c r="G419">
        <v>1000</v>
      </c>
      <c r="H419" s="106" t="s">
        <v>3481</v>
      </c>
      <c r="I419">
        <v>7205</v>
      </c>
      <c r="J419" s="106" t="s">
        <v>60</v>
      </c>
      <c r="K419" s="106" t="s">
        <v>3499</v>
      </c>
      <c r="L419">
        <v>1014</v>
      </c>
      <c r="M419">
        <v>1014</v>
      </c>
      <c r="N419">
        <v>1000</v>
      </c>
      <c r="O419" s="106" t="s">
        <v>3484</v>
      </c>
      <c r="P419">
        <v>0.838170840315281</v>
      </c>
      <c r="Q419">
        <v>0.86352496179338101</v>
      </c>
      <c r="R419" s="106">
        <v>0.32181691236507798</v>
      </c>
      <c r="S419">
        <v>5.0593529847184703E-2</v>
      </c>
      <c r="T419">
        <v>0.98635947840392801</v>
      </c>
      <c r="U419">
        <v>0.98635947840392801</v>
      </c>
      <c r="V419">
        <v>0.340403920321319</v>
      </c>
      <c r="W419">
        <v>2.63</v>
      </c>
      <c r="X419">
        <v>1.46</v>
      </c>
      <c r="Y419">
        <v>121876</v>
      </c>
      <c r="Z419">
        <v>8125</v>
      </c>
      <c r="AA419">
        <v>0.35</v>
      </c>
      <c r="AB419">
        <v>15</v>
      </c>
      <c r="AC419">
        <v>8</v>
      </c>
      <c r="AD419">
        <v>7</v>
      </c>
      <c r="AE419">
        <v>53.33</v>
      </c>
      <c r="AF419">
        <v>13</v>
      </c>
      <c r="AG419">
        <v>6</v>
      </c>
      <c r="AH419">
        <v>5</v>
      </c>
      <c r="AI419">
        <v>4</v>
      </c>
    </row>
    <row r="420" spans="1:35" x14ac:dyDescent="0.2">
      <c r="A420" s="102">
        <v>146</v>
      </c>
      <c r="B420">
        <v>2331</v>
      </c>
      <c r="C420" s="106" t="s">
        <v>3755</v>
      </c>
      <c r="D420" s="106" t="s">
        <v>3496</v>
      </c>
      <c r="E420">
        <v>5780</v>
      </c>
      <c r="F420">
        <v>5820</v>
      </c>
      <c r="G420">
        <v>100</v>
      </c>
      <c r="H420" s="106" t="s">
        <v>3481</v>
      </c>
      <c r="I420">
        <v>4062</v>
      </c>
      <c r="J420" s="106" t="s">
        <v>232</v>
      </c>
      <c r="K420" s="106" t="s">
        <v>3486</v>
      </c>
      <c r="L420">
        <v>2500</v>
      </c>
      <c r="M420">
        <v>2513</v>
      </c>
      <c r="N420">
        <v>200</v>
      </c>
      <c r="O420" s="106" t="s">
        <v>3484</v>
      </c>
      <c r="P420">
        <v>0.80258538645277999</v>
      </c>
      <c r="Q420">
        <v>0.92868356600437896</v>
      </c>
      <c r="R420">
        <v>8.5994961200455397E-2</v>
      </c>
      <c r="S420" s="106">
        <v>3.47554409959017E-2</v>
      </c>
      <c r="T420">
        <v>0.647137532791076</v>
      </c>
      <c r="U420">
        <v>0.647137532791076</v>
      </c>
      <c r="V420">
        <v>0.46338133044827401</v>
      </c>
      <c r="W420">
        <v>1.72</v>
      </c>
      <c r="X420">
        <v>13.64</v>
      </c>
      <c r="Y420">
        <v>121513</v>
      </c>
      <c r="Z420">
        <v>9347</v>
      </c>
      <c r="AA420">
        <v>0.25</v>
      </c>
      <c r="AB420">
        <v>13</v>
      </c>
      <c r="AC420">
        <v>7</v>
      </c>
      <c r="AD420">
        <v>6</v>
      </c>
      <c r="AE420">
        <v>53.85</v>
      </c>
      <c r="AF420">
        <v>12</v>
      </c>
      <c r="AG420">
        <v>5</v>
      </c>
      <c r="AH420">
        <v>4</v>
      </c>
      <c r="AI420">
        <v>4</v>
      </c>
    </row>
    <row r="421" spans="1:35" x14ac:dyDescent="0.2">
      <c r="A421" s="102">
        <v>224</v>
      </c>
      <c r="B421">
        <v>3003</v>
      </c>
      <c r="C421" s="106" t="s">
        <v>730</v>
      </c>
      <c r="D421" s="106" t="s">
        <v>3503</v>
      </c>
      <c r="E421">
        <v>1341</v>
      </c>
      <c r="F421">
        <v>1349</v>
      </c>
      <c r="G421">
        <v>800</v>
      </c>
      <c r="H421" s="106" t="s">
        <v>3484</v>
      </c>
      <c r="I421">
        <v>8572</v>
      </c>
      <c r="J421" s="106" t="s">
        <v>3449</v>
      </c>
      <c r="K421" s="106" t="s">
        <v>3487</v>
      </c>
      <c r="L421">
        <v>504</v>
      </c>
      <c r="M421">
        <v>523</v>
      </c>
      <c r="N421">
        <v>2100</v>
      </c>
      <c r="O421" s="106" t="s">
        <v>3481</v>
      </c>
      <c r="P421">
        <v>0.90259521563312295</v>
      </c>
      <c r="Q421">
        <v>0.91745532262848795</v>
      </c>
      <c r="R421">
        <v>0.39250465859275102</v>
      </c>
      <c r="S421">
        <v>0.26732292025767401</v>
      </c>
      <c r="T421">
        <v>-1.11188576037593</v>
      </c>
      <c r="U421">
        <v>1.11188576037593</v>
      </c>
      <c r="V421">
        <v>0.12348237172696901</v>
      </c>
      <c r="W421">
        <v>-3.12</v>
      </c>
      <c r="X421">
        <v>1.77</v>
      </c>
      <c r="Y421">
        <v>119557</v>
      </c>
      <c r="Z421">
        <v>6292</v>
      </c>
      <c r="AA421">
        <v>0.34</v>
      </c>
      <c r="AB421">
        <v>19</v>
      </c>
      <c r="AC421">
        <v>10</v>
      </c>
      <c r="AD421">
        <v>9</v>
      </c>
      <c r="AE421">
        <v>52.63</v>
      </c>
      <c r="AF421">
        <v>14</v>
      </c>
      <c r="AG421">
        <v>7</v>
      </c>
      <c r="AH421">
        <v>5</v>
      </c>
      <c r="AI421">
        <v>7</v>
      </c>
    </row>
    <row r="422" spans="1:35" x14ac:dyDescent="0.2">
      <c r="A422" s="102">
        <v>128</v>
      </c>
      <c r="B422">
        <v>8273</v>
      </c>
      <c r="C422" s="106" t="s">
        <v>3687</v>
      </c>
      <c r="D422" s="106" t="s">
        <v>3507</v>
      </c>
      <c r="E422">
        <v>3400</v>
      </c>
      <c r="F422">
        <v>3490</v>
      </c>
      <c r="G422">
        <v>300</v>
      </c>
      <c r="H422" s="106" t="s">
        <v>3484</v>
      </c>
      <c r="I422">
        <v>9501</v>
      </c>
      <c r="J422" s="106" t="s">
        <v>3556</v>
      </c>
      <c r="K422" s="106" t="s">
        <v>3554</v>
      </c>
      <c r="L422">
        <v>455</v>
      </c>
      <c r="M422">
        <v>454</v>
      </c>
      <c r="N422">
        <v>2300</v>
      </c>
      <c r="O422" s="106" t="s">
        <v>3481</v>
      </c>
      <c r="P422">
        <v>0.84749737538258696</v>
      </c>
      <c r="Q422">
        <v>0.931914039264091</v>
      </c>
      <c r="R422">
        <v>0.21272357751715301</v>
      </c>
      <c r="S422" s="106">
        <v>3.9819720502667799E-2</v>
      </c>
      <c r="T422">
        <v>-1.9868324569581399</v>
      </c>
      <c r="U422">
        <v>1.9868324569581399</v>
      </c>
      <c r="V422">
        <v>2.3135186533834702</v>
      </c>
      <c r="W422">
        <v>-9.9</v>
      </c>
      <c r="X422">
        <v>0.27</v>
      </c>
      <c r="Y422">
        <v>118844</v>
      </c>
      <c r="Z422">
        <v>6255</v>
      </c>
      <c r="AA422">
        <v>0.28999999999999998</v>
      </c>
      <c r="AB422">
        <v>19</v>
      </c>
      <c r="AC422">
        <v>11</v>
      </c>
      <c r="AD422">
        <v>8</v>
      </c>
      <c r="AE422">
        <v>57.89</v>
      </c>
      <c r="AF422">
        <v>11</v>
      </c>
      <c r="AG422">
        <v>7</v>
      </c>
      <c r="AH422">
        <v>6</v>
      </c>
      <c r="AI422">
        <v>6</v>
      </c>
    </row>
    <row r="423" spans="1:35" x14ac:dyDescent="0.2">
      <c r="A423" s="102">
        <v>618</v>
      </c>
      <c r="B423">
        <v>4183</v>
      </c>
      <c r="C423" s="106" t="s">
        <v>3834</v>
      </c>
      <c r="D423" s="106" t="s">
        <v>3506</v>
      </c>
      <c r="E423">
        <v>2411</v>
      </c>
      <c r="F423">
        <v>2450</v>
      </c>
      <c r="G423">
        <v>400</v>
      </c>
      <c r="H423" s="106" t="s">
        <v>3481</v>
      </c>
      <c r="I423">
        <v>7012</v>
      </c>
      <c r="J423" s="106" t="s">
        <v>3865</v>
      </c>
      <c r="K423" s="106" t="s">
        <v>3499</v>
      </c>
      <c r="L423">
        <v>2122</v>
      </c>
      <c r="M423">
        <v>2133</v>
      </c>
      <c r="N423">
        <v>500</v>
      </c>
      <c r="O423" s="106" t="s">
        <v>3484</v>
      </c>
      <c r="P423">
        <v>0.88846293034947399</v>
      </c>
      <c r="Q423">
        <v>0.86387260191927195</v>
      </c>
      <c r="R423">
        <v>0.44517833726032102</v>
      </c>
      <c r="S423">
        <v>1.3295515369733699E-2</v>
      </c>
      <c r="T423">
        <v>1.99588859927995</v>
      </c>
      <c r="U423">
        <v>1.99588859927995</v>
      </c>
      <c r="V423">
        <v>1.86849421383615</v>
      </c>
      <c r="W423">
        <v>6.79</v>
      </c>
      <c r="X423">
        <v>8.83</v>
      </c>
      <c r="Y423">
        <v>118159</v>
      </c>
      <c r="Z423">
        <v>13129</v>
      </c>
      <c r="AA423">
        <v>0.7</v>
      </c>
      <c r="AB423">
        <v>9</v>
      </c>
      <c r="AC423">
        <v>4</v>
      </c>
      <c r="AD423">
        <v>5</v>
      </c>
      <c r="AE423">
        <v>44.44</v>
      </c>
      <c r="AF423">
        <v>13</v>
      </c>
      <c r="AG423">
        <v>4</v>
      </c>
      <c r="AH423">
        <v>1</v>
      </c>
      <c r="AI423">
        <v>4</v>
      </c>
    </row>
    <row r="424" spans="1:35" x14ac:dyDescent="0.2">
      <c r="A424" s="102">
        <v>405</v>
      </c>
      <c r="B424">
        <v>4183</v>
      </c>
      <c r="C424" s="106" t="s">
        <v>3834</v>
      </c>
      <c r="D424" s="106" t="s">
        <v>3506</v>
      </c>
      <c r="E424">
        <v>2411</v>
      </c>
      <c r="F424">
        <v>2450</v>
      </c>
      <c r="G424">
        <v>400</v>
      </c>
      <c r="H424" s="106" t="s">
        <v>3481</v>
      </c>
      <c r="I424">
        <v>7189</v>
      </c>
      <c r="J424" s="106" t="s">
        <v>45</v>
      </c>
      <c r="K424" s="106" t="s">
        <v>3552</v>
      </c>
      <c r="L424">
        <v>729</v>
      </c>
      <c r="M424">
        <v>739</v>
      </c>
      <c r="N424">
        <v>1300</v>
      </c>
      <c r="O424" s="106" t="s">
        <v>3484</v>
      </c>
      <c r="P424">
        <v>0.88236729658954505</v>
      </c>
      <c r="Q424">
        <v>0.89269977261576805</v>
      </c>
      <c r="R424">
        <v>8.8350830031276896E-3</v>
      </c>
      <c r="S424">
        <v>4.8825846924996003E-2</v>
      </c>
      <c r="T424">
        <v>1.2122983436419801</v>
      </c>
      <c r="U424">
        <v>1.2122983436419801</v>
      </c>
      <c r="V424">
        <v>1.2645289245842499</v>
      </c>
      <c r="W424">
        <v>3.74</v>
      </c>
      <c r="X424">
        <v>1.97</v>
      </c>
      <c r="Y424">
        <v>117443</v>
      </c>
      <c r="Z424">
        <v>6525</v>
      </c>
      <c r="AA424">
        <v>0.41</v>
      </c>
      <c r="AB424">
        <v>18</v>
      </c>
      <c r="AC424">
        <v>11</v>
      </c>
      <c r="AD424">
        <v>7</v>
      </c>
      <c r="AE424">
        <v>61.11</v>
      </c>
      <c r="AF424">
        <v>11</v>
      </c>
      <c r="AG424">
        <v>7</v>
      </c>
      <c r="AH424">
        <v>5</v>
      </c>
      <c r="AI424">
        <v>6</v>
      </c>
    </row>
    <row r="425" spans="1:35" x14ac:dyDescent="0.2">
      <c r="A425" s="102">
        <v>872</v>
      </c>
      <c r="B425">
        <v>4534</v>
      </c>
      <c r="C425" s="106" t="s">
        <v>3903</v>
      </c>
      <c r="D425" s="106" t="s">
        <v>3504</v>
      </c>
      <c r="E425">
        <v>4130</v>
      </c>
      <c r="F425">
        <v>4185</v>
      </c>
      <c r="G425">
        <v>200</v>
      </c>
      <c r="H425" s="106" t="s">
        <v>3481</v>
      </c>
      <c r="I425">
        <v>7327</v>
      </c>
      <c r="J425" s="106" t="s">
        <v>3897</v>
      </c>
      <c r="K425" s="106" t="s">
        <v>3552</v>
      </c>
      <c r="L425">
        <v>2700</v>
      </c>
      <c r="M425">
        <v>2754</v>
      </c>
      <c r="N425">
        <v>300</v>
      </c>
      <c r="O425" s="106" t="s">
        <v>3484</v>
      </c>
      <c r="P425">
        <v>0.856457821989007</v>
      </c>
      <c r="Q425">
        <v>0.82825000911503499</v>
      </c>
      <c r="R425">
        <v>0.15331326353354299</v>
      </c>
      <c r="S425">
        <v>0.29327149394551499</v>
      </c>
      <c r="T425">
        <v>0.41287076013573998</v>
      </c>
      <c r="U425">
        <v>0.41287076013573998</v>
      </c>
      <c r="V425">
        <v>0.945605427036181</v>
      </c>
      <c r="W425">
        <v>0.87</v>
      </c>
      <c r="X425">
        <v>1.29</v>
      </c>
      <c r="Y425">
        <v>117158</v>
      </c>
      <c r="Z425">
        <v>23432</v>
      </c>
      <c r="AA425">
        <v>1.33</v>
      </c>
      <c r="AB425">
        <v>5</v>
      </c>
      <c r="AC425">
        <v>3</v>
      </c>
      <c r="AD425">
        <v>2</v>
      </c>
      <c r="AE425">
        <v>60</v>
      </c>
      <c r="AF425">
        <v>15</v>
      </c>
      <c r="AG425">
        <v>3</v>
      </c>
      <c r="AH425">
        <v>0</v>
      </c>
      <c r="AI425">
        <v>2</v>
      </c>
    </row>
    <row r="426" spans="1:35" x14ac:dyDescent="0.2">
      <c r="A426" s="102">
        <v>901</v>
      </c>
      <c r="B426">
        <v>1333</v>
      </c>
      <c r="C426" s="106" t="s">
        <v>3682</v>
      </c>
      <c r="D426" s="106" t="s">
        <v>3683</v>
      </c>
      <c r="E426">
        <v>2548</v>
      </c>
      <c r="F426">
        <v>2532</v>
      </c>
      <c r="G426">
        <v>400</v>
      </c>
      <c r="H426" s="106" t="s">
        <v>3484</v>
      </c>
      <c r="I426">
        <v>7276</v>
      </c>
      <c r="J426" s="106" t="s">
        <v>3548</v>
      </c>
      <c r="K426" s="106" t="s">
        <v>3486</v>
      </c>
      <c r="L426">
        <v>4825</v>
      </c>
      <c r="M426">
        <v>4895</v>
      </c>
      <c r="N426">
        <v>200</v>
      </c>
      <c r="O426" s="106" t="s">
        <v>3481</v>
      </c>
      <c r="P426">
        <v>0.90258743644335404</v>
      </c>
      <c r="Q426">
        <v>0.82324521499735703</v>
      </c>
      <c r="R426" s="15">
        <v>3.0290011737370298E-4</v>
      </c>
      <c r="S426" s="106">
        <v>7.3435869112774804E-2</v>
      </c>
      <c r="T426">
        <v>-8.3999722663632106E-2</v>
      </c>
      <c r="U426">
        <v>8.3999722663632106E-2</v>
      </c>
      <c r="V426">
        <v>1.55567544880026</v>
      </c>
      <c r="W426">
        <v>-0.32</v>
      </c>
      <c r="X426">
        <v>3.45</v>
      </c>
      <c r="Y426">
        <v>116071</v>
      </c>
      <c r="Z426">
        <v>11607</v>
      </c>
      <c r="AA426">
        <v>0.67</v>
      </c>
      <c r="AB426">
        <v>10</v>
      </c>
      <c r="AC426">
        <v>5</v>
      </c>
      <c r="AD426">
        <v>5</v>
      </c>
      <c r="AE426">
        <v>50</v>
      </c>
      <c r="AF426">
        <v>14</v>
      </c>
      <c r="AG426">
        <v>3</v>
      </c>
      <c r="AH426">
        <v>1</v>
      </c>
      <c r="AI426">
        <v>6</v>
      </c>
    </row>
    <row r="427" spans="1:35" x14ac:dyDescent="0.2">
      <c r="A427" s="102">
        <v>127</v>
      </c>
      <c r="B427">
        <v>7211</v>
      </c>
      <c r="C427" s="106" t="s">
        <v>28</v>
      </c>
      <c r="D427" s="106" t="s">
        <v>3499</v>
      </c>
      <c r="E427">
        <v>400</v>
      </c>
      <c r="F427">
        <v>403</v>
      </c>
      <c r="G427">
        <v>2400</v>
      </c>
      <c r="H427" s="106" t="s">
        <v>3484</v>
      </c>
      <c r="I427">
        <v>7976</v>
      </c>
      <c r="J427" s="106" t="s">
        <v>3547</v>
      </c>
      <c r="K427" s="106" t="s">
        <v>3505</v>
      </c>
      <c r="L427">
        <v>1590</v>
      </c>
      <c r="M427">
        <v>1630</v>
      </c>
      <c r="N427">
        <v>600</v>
      </c>
      <c r="O427" s="106" t="s">
        <v>3481</v>
      </c>
      <c r="P427">
        <v>0.934333142680978</v>
      </c>
      <c r="Q427">
        <v>0.93195259588409696</v>
      </c>
      <c r="R427" s="15">
        <v>3.9437614276226397E-5</v>
      </c>
      <c r="S427">
        <v>1.6241013488493002E-2</v>
      </c>
      <c r="T427">
        <v>-2.9591260980035301</v>
      </c>
      <c r="U427">
        <v>2.9591260980035301</v>
      </c>
      <c r="V427">
        <v>2.6199606527658399</v>
      </c>
      <c r="W427">
        <v>-12.07</v>
      </c>
      <c r="X427">
        <v>1.1000000000000001</v>
      </c>
      <c r="Y427">
        <v>114544</v>
      </c>
      <c r="Z427">
        <v>7159</v>
      </c>
      <c r="AA427">
        <v>0.36</v>
      </c>
      <c r="AB427">
        <v>16</v>
      </c>
      <c r="AC427">
        <v>9</v>
      </c>
      <c r="AD427">
        <v>7</v>
      </c>
      <c r="AE427">
        <v>56.25</v>
      </c>
      <c r="AF427">
        <v>14</v>
      </c>
      <c r="AG427">
        <v>6</v>
      </c>
      <c r="AH427">
        <v>3</v>
      </c>
      <c r="AI427">
        <v>7</v>
      </c>
    </row>
    <row r="428" spans="1:35" x14ac:dyDescent="0.2">
      <c r="A428" s="102">
        <v>645</v>
      </c>
      <c r="B428">
        <v>7327</v>
      </c>
      <c r="C428" s="106" t="s">
        <v>3897</v>
      </c>
      <c r="D428" s="106" t="s">
        <v>3552</v>
      </c>
      <c r="E428">
        <v>2700</v>
      </c>
      <c r="F428">
        <v>2754</v>
      </c>
      <c r="G428">
        <v>300</v>
      </c>
      <c r="H428" s="106" t="s">
        <v>3484</v>
      </c>
      <c r="I428">
        <v>9956</v>
      </c>
      <c r="J428" s="106" t="s">
        <v>3417</v>
      </c>
      <c r="K428" s="106" t="s">
        <v>3507</v>
      </c>
      <c r="L428">
        <v>1906</v>
      </c>
      <c r="M428">
        <v>1944</v>
      </c>
      <c r="N428">
        <v>400</v>
      </c>
      <c r="O428" s="106" t="s">
        <v>3481</v>
      </c>
      <c r="P428">
        <v>0.86368746199044899</v>
      </c>
      <c r="Q428">
        <v>0.86009156852542901</v>
      </c>
      <c r="R428">
        <v>0.11818810120916701</v>
      </c>
      <c r="S428">
        <v>0.22675624896725699</v>
      </c>
      <c r="T428">
        <v>-1.0615305221534199</v>
      </c>
      <c r="U428">
        <v>1.0615305221534199</v>
      </c>
      <c r="V428">
        <v>0.90301113212938799</v>
      </c>
      <c r="W428">
        <v>-2.25</v>
      </c>
      <c r="X428">
        <v>5.88</v>
      </c>
      <c r="Y428">
        <v>114266</v>
      </c>
      <c r="Z428">
        <v>22853</v>
      </c>
      <c r="AA428">
        <v>1.23</v>
      </c>
      <c r="AB428">
        <v>5</v>
      </c>
      <c r="AC428">
        <v>4</v>
      </c>
      <c r="AD428">
        <v>1</v>
      </c>
      <c r="AE428">
        <v>80</v>
      </c>
      <c r="AF428">
        <v>7</v>
      </c>
      <c r="AG428">
        <v>3</v>
      </c>
      <c r="AH428">
        <v>1</v>
      </c>
      <c r="AI428">
        <v>1</v>
      </c>
    </row>
    <row r="429" spans="1:35" x14ac:dyDescent="0.2">
      <c r="A429" s="102">
        <v>860</v>
      </c>
      <c r="B429">
        <v>2001</v>
      </c>
      <c r="C429" s="106" t="s">
        <v>3303</v>
      </c>
      <c r="D429" s="106" t="s">
        <v>3509</v>
      </c>
      <c r="E429">
        <v>1630</v>
      </c>
      <c r="F429">
        <v>1658</v>
      </c>
      <c r="G429">
        <v>600</v>
      </c>
      <c r="H429" s="106" t="s">
        <v>3481</v>
      </c>
      <c r="I429">
        <v>7321</v>
      </c>
      <c r="J429" s="106" t="s">
        <v>3847</v>
      </c>
      <c r="K429" s="106" t="s">
        <v>3552</v>
      </c>
      <c r="L429">
        <v>617</v>
      </c>
      <c r="M429">
        <v>622</v>
      </c>
      <c r="N429">
        <v>1600</v>
      </c>
      <c r="O429" s="106" t="s">
        <v>3484</v>
      </c>
      <c r="P429">
        <v>0.86045089553881404</v>
      </c>
      <c r="Q429">
        <v>0.830065564188462</v>
      </c>
      <c r="R429">
        <v>0.33926123099487998</v>
      </c>
      <c r="S429">
        <v>0.14128197937029399</v>
      </c>
      <c r="T429">
        <v>2.5889382957041098</v>
      </c>
      <c r="U429">
        <v>2.5889382957041098</v>
      </c>
      <c r="V429">
        <v>2.7255046457806502</v>
      </c>
      <c r="W429">
        <v>7.89</v>
      </c>
      <c r="X429">
        <v>0.04</v>
      </c>
      <c r="Y429">
        <v>112003</v>
      </c>
      <c r="Z429">
        <v>11200</v>
      </c>
      <c r="AA429">
        <v>0.57999999999999996</v>
      </c>
      <c r="AB429">
        <v>10</v>
      </c>
      <c r="AC429">
        <v>6</v>
      </c>
      <c r="AD429">
        <v>4</v>
      </c>
      <c r="AE429">
        <v>60</v>
      </c>
      <c r="AF429">
        <v>14</v>
      </c>
      <c r="AG429">
        <v>4</v>
      </c>
      <c r="AH429">
        <v>2</v>
      </c>
      <c r="AI429">
        <v>4</v>
      </c>
    </row>
    <row r="430" spans="1:35" x14ac:dyDescent="0.2">
      <c r="A430" s="102">
        <v>316</v>
      </c>
      <c r="B430">
        <v>5393</v>
      </c>
      <c r="C430" s="106" t="s">
        <v>237</v>
      </c>
      <c r="D430" s="106" t="s">
        <v>3480</v>
      </c>
      <c r="E430">
        <v>2614</v>
      </c>
      <c r="F430">
        <v>2642</v>
      </c>
      <c r="G430">
        <v>400</v>
      </c>
      <c r="H430" s="106" t="s">
        <v>3481</v>
      </c>
      <c r="I430">
        <v>8031</v>
      </c>
      <c r="J430" s="106" t="s">
        <v>1069</v>
      </c>
      <c r="K430" s="106" t="s">
        <v>3488</v>
      </c>
      <c r="L430">
        <v>1919</v>
      </c>
      <c r="M430">
        <v>1940</v>
      </c>
      <c r="N430">
        <v>500</v>
      </c>
      <c r="O430" s="106" t="s">
        <v>3484</v>
      </c>
      <c r="P430">
        <v>0.83958770009472905</v>
      </c>
      <c r="Q430">
        <v>0.90246927970417701</v>
      </c>
      <c r="R430">
        <v>0.57599537253633903</v>
      </c>
      <c r="S430">
        <v>0.34928443160706402</v>
      </c>
      <c r="T430">
        <v>0.39402293907333802</v>
      </c>
      <c r="U430">
        <v>0.39402293907333802</v>
      </c>
      <c r="V430">
        <v>0.43466481940554402</v>
      </c>
      <c r="W430">
        <v>2.27</v>
      </c>
      <c r="X430">
        <v>8.2100000000000009</v>
      </c>
      <c r="Y430">
        <v>111892</v>
      </c>
      <c r="Z430">
        <v>7459</v>
      </c>
      <c r="AA430">
        <v>0.5</v>
      </c>
      <c r="AB430">
        <v>15</v>
      </c>
      <c r="AC430">
        <v>9</v>
      </c>
      <c r="AD430">
        <v>6</v>
      </c>
      <c r="AE430">
        <v>60</v>
      </c>
      <c r="AF430">
        <v>10</v>
      </c>
      <c r="AG430">
        <v>6</v>
      </c>
      <c r="AH430">
        <v>4</v>
      </c>
      <c r="AI430">
        <v>5</v>
      </c>
    </row>
    <row r="431" spans="1:35" x14ac:dyDescent="0.2">
      <c r="A431" s="102">
        <v>550</v>
      </c>
      <c r="B431">
        <v>3865</v>
      </c>
      <c r="C431" s="106" t="s">
        <v>3410</v>
      </c>
      <c r="D431" s="106" t="s">
        <v>3860</v>
      </c>
      <c r="E431">
        <v>505</v>
      </c>
      <c r="F431">
        <v>521</v>
      </c>
      <c r="G431">
        <v>2100</v>
      </c>
      <c r="H431" s="106" t="s">
        <v>3481</v>
      </c>
      <c r="I431">
        <v>5214</v>
      </c>
      <c r="J431" s="106" t="s">
        <v>3933</v>
      </c>
      <c r="K431" s="106" t="s">
        <v>3480</v>
      </c>
      <c r="L431">
        <v>2126</v>
      </c>
      <c r="M431">
        <v>2162</v>
      </c>
      <c r="N431">
        <v>500</v>
      </c>
      <c r="O431" s="106" t="s">
        <v>3484</v>
      </c>
      <c r="P431">
        <v>0.82688524102386096</v>
      </c>
      <c r="Q431">
        <v>0.87343490820482095</v>
      </c>
      <c r="R431">
        <v>0.37895940916005599</v>
      </c>
      <c r="S431">
        <v>1.6838624354429899E-2</v>
      </c>
      <c r="T431">
        <v>1.2813822406823601</v>
      </c>
      <c r="U431">
        <v>1.2813822406823601</v>
      </c>
      <c r="V431">
        <v>0.75122831951528501</v>
      </c>
      <c r="W431">
        <v>3.07</v>
      </c>
      <c r="X431">
        <v>1.21</v>
      </c>
      <c r="Y431">
        <v>111113</v>
      </c>
      <c r="Z431">
        <v>5556</v>
      </c>
      <c r="AA431">
        <v>0.28000000000000003</v>
      </c>
      <c r="AB431">
        <v>20</v>
      </c>
      <c r="AC431">
        <v>11</v>
      </c>
      <c r="AD431">
        <v>9</v>
      </c>
      <c r="AE431">
        <v>55</v>
      </c>
      <c r="AF431">
        <v>12</v>
      </c>
      <c r="AG431">
        <v>5</v>
      </c>
      <c r="AH431">
        <v>5</v>
      </c>
      <c r="AI431">
        <v>10</v>
      </c>
    </row>
    <row r="432" spans="1:35" x14ac:dyDescent="0.2">
      <c r="A432" s="102">
        <v>735</v>
      </c>
      <c r="B432">
        <v>5803</v>
      </c>
      <c r="C432" t="s">
        <v>26</v>
      </c>
      <c r="D432" t="s">
        <v>3497</v>
      </c>
      <c r="E432">
        <v>408</v>
      </c>
      <c r="F432">
        <v>411</v>
      </c>
      <c r="G432">
        <v>2600</v>
      </c>
      <c r="H432" t="s">
        <v>3484</v>
      </c>
      <c r="I432">
        <v>8411</v>
      </c>
      <c r="J432" t="s">
        <v>3688</v>
      </c>
      <c r="K432" t="s">
        <v>3552</v>
      </c>
      <c r="L432">
        <v>161.5</v>
      </c>
      <c r="M432">
        <v>162.4</v>
      </c>
      <c r="N432">
        <v>6600</v>
      </c>
      <c r="O432" t="s">
        <v>3481</v>
      </c>
      <c r="P432">
        <v>0.93915538616001903</v>
      </c>
      <c r="Q432">
        <v>0.84684296055633601</v>
      </c>
      <c r="R432">
        <v>3.8216678482862302E-4</v>
      </c>
      <c r="S432">
        <v>0.35609026114603098</v>
      </c>
      <c r="T432">
        <v>-1.79866837370912</v>
      </c>
      <c r="U432">
        <v>1.79866837370912</v>
      </c>
      <c r="V432">
        <v>2.0543687950875702</v>
      </c>
      <c r="W432">
        <v>-7.97</v>
      </c>
      <c r="X432">
        <v>0.3</v>
      </c>
      <c r="Y432">
        <v>110945</v>
      </c>
      <c r="Z432">
        <v>5839</v>
      </c>
      <c r="AA432">
        <v>0.28000000000000003</v>
      </c>
      <c r="AB432">
        <v>19</v>
      </c>
      <c r="AC432">
        <v>10</v>
      </c>
      <c r="AD432">
        <v>9</v>
      </c>
      <c r="AE432">
        <v>52.63</v>
      </c>
      <c r="AF432">
        <v>12</v>
      </c>
      <c r="AG432">
        <v>7</v>
      </c>
      <c r="AH432">
        <v>5</v>
      </c>
      <c r="AI432">
        <v>7</v>
      </c>
    </row>
    <row r="433" spans="1:35" x14ac:dyDescent="0.2">
      <c r="A433" s="102">
        <v>312</v>
      </c>
      <c r="B433">
        <v>4208</v>
      </c>
      <c r="C433" t="s">
        <v>3832</v>
      </c>
      <c r="D433" t="s">
        <v>3506</v>
      </c>
      <c r="E433">
        <v>2220</v>
      </c>
      <c r="F433">
        <v>2222</v>
      </c>
      <c r="G433">
        <v>400</v>
      </c>
      <c r="H433" t="s">
        <v>3481</v>
      </c>
      <c r="I433">
        <v>6472</v>
      </c>
      <c r="J433" t="s">
        <v>63</v>
      </c>
      <c r="K433" t="s">
        <v>3494</v>
      </c>
      <c r="L433">
        <v>285</v>
      </c>
      <c r="M433">
        <v>287</v>
      </c>
      <c r="N433">
        <v>3100</v>
      </c>
      <c r="O433" t="s">
        <v>3484</v>
      </c>
      <c r="P433">
        <v>0.87216948380289705</v>
      </c>
      <c r="Q433">
        <v>0.903857073972401</v>
      </c>
      <c r="R433">
        <v>0.18295531366678</v>
      </c>
      <c r="S433">
        <v>0.29117880205943297</v>
      </c>
      <c r="T433">
        <v>3.9433287452729999</v>
      </c>
      <c r="U433">
        <v>3.9433287452729999</v>
      </c>
      <c r="V433">
        <v>4.2222546883532699</v>
      </c>
      <c r="W433">
        <v>10.6</v>
      </c>
      <c r="X433">
        <v>0.1</v>
      </c>
      <c r="Y433">
        <v>110839</v>
      </c>
      <c r="Z433">
        <v>5278</v>
      </c>
      <c r="AA433">
        <v>0.27</v>
      </c>
      <c r="AB433">
        <v>21</v>
      </c>
      <c r="AC433">
        <v>13</v>
      </c>
      <c r="AD433">
        <v>8</v>
      </c>
      <c r="AE433">
        <v>61.9</v>
      </c>
      <c r="AF433">
        <v>12</v>
      </c>
      <c r="AG433">
        <v>7</v>
      </c>
      <c r="AH433">
        <v>6</v>
      </c>
      <c r="AI433">
        <v>8</v>
      </c>
    </row>
    <row r="434" spans="1:35" x14ac:dyDescent="0.2">
      <c r="A434" s="102">
        <v>350</v>
      </c>
      <c r="B434">
        <v>2206</v>
      </c>
      <c r="C434" t="s">
        <v>766</v>
      </c>
      <c r="D434" t="s">
        <v>3509</v>
      </c>
      <c r="E434">
        <v>4705</v>
      </c>
      <c r="F434">
        <v>4790</v>
      </c>
      <c r="G434">
        <v>200</v>
      </c>
      <c r="H434" t="s">
        <v>3481</v>
      </c>
      <c r="I434">
        <v>4004</v>
      </c>
      <c r="J434" t="s">
        <v>3833</v>
      </c>
      <c r="K434" t="s">
        <v>3506</v>
      </c>
      <c r="L434">
        <v>2638</v>
      </c>
      <c r="M434">
        <v>2656</v>
      </c>
      <c r="N434">
        <v>400</v>
      </c>
      <c r="O434" t="s">
        <v>3484</v>
      </c>
      <c r="P434">
        <v>0.85216819146714295</v>
      </c>
      <c r="Q434">
        <v>0.89873131446813304</v>
      </c>
      <c r="R434">
        <v>0.117310571606733</v>
      </c>
      <c r="S434">
        <v>7.47759779475239E-2</v>
      </c>
      <c r="T434">
        <v>1.9966265554067799</v>
      </c>
      <c r="U434">
        <v>1.9966265554067799</v>
      </c>
      <c r="V434">
        <v>1.30245188985359</v>
      </c>
      <c r="W434">
        <v>6.75</v>
      </c>
      <c r="X434">
        <v>10.9</v>
      </c>
      <c r="Y434">
        <v>110525</v>
      </c>
      <c r="Z434">
        <v>22105</v>
      </c>
      <c r="AA434">
        <v>1.08</v>
      </c>
      <c r="AB434">
        <v>5</v>
      </c>
      <c r="AC434">
        <v>3</v>
      </c>
      <c r="AD434">
        <v>2</v>
      </c>
      <c r="AE434">
        <v>60</v>
      </c>
      <c r="AF434">
        <v>9</v>
      </c>
      <c r="AG434">
        <v>3</v>
      </c>
      <c r="AH434">
        <v>2</v>
      </c>
      <c r="AI434">
        <v>0</v>
      </c>
    </row>
    <row r="435" spans="1:35" x14ac:dyDescent="0.2">
      <c r="A435" s="102">
        <v>765</v>
      </c>
      <c r="B435">
        <v>2678</v>
      </c>
      <c r="C435" t="s">
        <v>789</v>
      </c>
      <c r="D435" t="s">
        <v>3507</v>
      </c>
      <c r="E435">
        <v>3505</v>
      </c>
      <c r="F435">
        <v>3465</v>
      </c>
      <c r="G435">
        <v>200</v>
      </c>
      <c r="H435" t="s">
        <v>3481</v>
      </c>
      <c r="I435">
        <v>3046</v>
      </c>
      <c r="J435" t="s">
        <v>807</v>
      </c>
      <c r="K435" t="s">
        <v>3507</v>
      </c>
      <c r="L435">
        <v>7530</v>
      </c>
      <c r="M435">
        <v>7540</v>
      </c>
      <c r="N435">
        <v>100</v>
      </c>
      <c r="O435" t="s">
        <v>3484</v>
      </c>
      <c r="P435">
        <v>0.86953305882129595</v>
      </c>
      <c r="Q435">
        <v>0.841999196048277</v>
      </c>
      <c r="R435" s="106">
        <v>0.387400335589556</v>
      </c>
      <c r="S435" s="106">
        <v>0.14192461312464499</v>
      </c>
      <c r="T435">
        <v>1.0870307704512301</v>
      </c>
      <c r="U435">
        <v>1.0870307704512301</v>
      </c>
      <c r="V435">
        <v>1.3922817047982701</v>
      </c>
      <c r="W435">
        <v>3.63</v>
      </c>
      <c r="X435">
        <v>8.09</v>
      </c>
      <c r="Y435">
        <v>110038</v>
      </c>
      <c r="Z435">
        <v>12226</v>
      </c>
      <c r="AA435">
        <v>1.01</v>
      </c>
      <c r="AB435">
        <v>9</v>
      </c>
      <c r="AC435">
        <v>7</v>
      </c>
      <c r="AD435">
        <v>2</v>
      </c>
      <c r="AE435">
        <v>77.78</v>
      </c>
      <c r="AF435">
        <v>11</v>
      </c>
      <c r="AG435">
        <v>5</v>
      </c>
      <c r="AH435">
        <v>2</v>
      </c>
      <c r="AI435">
        <v>2</v>
      </c>
    </row>
    <row r="436" spans="1:35" x14ac:dyDescent="0.2">
      <c r="A436" s="102">
        <v>388</v>
      </c>
      <c r="B436">
        <v>8316</v>
      </c>
      <c r="C436" t="s">
        <v>3862</v>
      </c>
      <c r="D436" t="s">
        <v>3552</v>
      </c>
      <c r="E436">
        <v>3838</v>
      </c>
      <c r="F436">
        <v>3902</v>
      </c>
      <c r="G436">
        <v>200</v>
      </c>
      <c r="H436" t="s">
        <v>3481</v>
      </c>
      <c r="I436">
        <v>9072</v>
      </c>
      <c r="J436" t="s">
        <v>3684</v>
      </c>
      <c r="K436" t="s">
        <v>3685</v>
      </c>
      <c r="L436">
        <v>2528</v>
      </c>
      <c r="M436">
        <v>2561</v>
      </c>
      <c r="N436">
        <v>300</v>
      </c>
      <c r="O436" t="s">
        <v>3484</v>
      </c>
      <c r="P436">
        <v>0.86091576705228401</v>
      </c>
      <c r="Q436">
        <v>0.89382193009952404</v>
      </c>
      <c r="R436">
        <v>6.3539181932227601E-2</v>
      </c>
      <c r="S436">
        <v>6.6080396470502003E-3</v>
      </c>
      <c r="T436">
        <v>2.9019329119554498</v>
      </c>
      <c r="U436">
        <v>2.9019329119554498</v>
      </c>
      <c r="V436">
        <v>2.7196012649498802</v>
      </c>
      <c r="W436">
        <v>3.17</v>
      </c>
      <c r="X436">
        <v>1.55</v>
      </c>
      <c r="Y436">
        <v>109233</v>
      </c>
      <c r="Z436">
        <v>7282</v>
      </c>
      <c r="AA436">
        <v>0.37</v>
      </c>
      <c r="AB436">
        <v>15</v>
      </c>
      <c r="AC436">
        <v>9</v>
      </c>
      <c r="AD436">
        <v>6</v>
      </c>
      <c r="AE436">
        <v>60</v>
      </c>
      <c r="AF436">
        <v>15</v>
      </c>
      <c r="AG436">
        <v>3</v>
      </c>
      <c r="AH436">
        <v>1</v>
      </c>
      <c r="AI436">
        <v>11</v>
      </c>
    </row>
    <row r="437" spans="1:35" x14ac:dyDescent="0.2">
      <c r="A437" s="102">
        <v>496</v>
      </c>
      <c r="B437">
        <v>4183</v>
      </c>
      <c r="C437" t="s">
        <v>3834</v>
      </c>
      <c r="D437" t="s">
        <v>3506</v>
      </c>
      <c r="E437">
        <v>2411</v>
      </c>
      <c r="F437">
        <v>2450</v>
      </c>
      <c r="G437">
        <v>400</v>
      </c>
      <c r="H437" t="s">
        <v>3481</v>
      </c>
      <c r="I437">
        <v>7167</v>
      </c>
      <c r="J437" t="s">
        <v>3599</v>
      </c>
      <c r="K437" t="s">
        <v>3552</v>
      </c>
      <c r="L437">
        <v>245</v>
      </c>
      <c r="M437">
        <v>249</v>
      </c>
      <c r="N437">
        <v>3900</v>
      </c>
      <c r="O437" t="s">
        <v>3484</v>
      </c>
      <c r="P437">
        <v>0.84744876115476697</v>
      </c>
      <c r="Q437">
        <v>0.88046773549171697</v>
      </c>
      <c r="R437">
        <v>1.3269976597311E-2</v>
      </c>
      <c r="S437">
        <v>7.4335926037889105E-2</v>
      </c>
      <c r="T437">
        <v>0.81822655686221701</v>
      </c>
      <c r="U437">
        <v>0.81822655686221701</v>
      </c>
      <c r="V437">
        <v>0.91637414954428098</v>
      </c>
      <c r="W437">
        <v>2.4500000000000002</v>
      </c>
      <c r="X437">
        <v>0.91</v>
      </c>
      <c r="Y437">
        <v>108721</v>
      </c>
      <c r="Z437">
        <v>6040</v>
      </c>
      <c r="AA437">
        <v>0.32</v>
      </c>
      <c r="AB437">
        <v>18</v>
      </c>
      <c r="AC437">
        <v>9</v>
      </c>
      <c r="AD437">
        <v>9</v>
      </c>
      <c r="AE437">
        <v>50</v>
      </c>
      <c r="AF437">
        <v>14</v>
      </c>
      <c r="AG437">
        <v>5</v>
      </c>
      <c r="AH437">
        <v>3</v>
      </c>
      <c r="AI437">
        <v>10</v>
      </c>
    </row>
    <row r="438" spans="1:35" x14ac:dyDescent="0.2">
      <c r="A438" s="102">
        <v>69</v>
      </c>
      <c r="B438">
        <v>5703</v>
      </c>
      <c r="C438" t="s">
        <v>222</v>
      </c>
      <c r="D438" t="s">
        <v>3497</v>
      </c>
      <c r="E438">
        <v>208</v>
      </c>
      <c r="F438">
        <v>212</v>
      </c>
      <c r="G438">
        <v>5100</v>
      </c>
      <c r="H438" t="s">
        <v>3484</v>
      </c>
      <c r="I438">
        <v>8377</v>
      </c>
      <c r="J438" t="s">
        <v>3686</v>
      </c>
      <c r="K438" t="s">
        <v>3552</v>
      </c>
      <c r="L438">
        <v>1062</v>
      </c>
      <c r="M438">
        <v>1073</v>
      </c>
      <c r="N438">
        <v>1000</v>
      </c>
      <c r="O438" t="s">
        <v>3481</v>
      </c>
      <c r="P438">
        <v>0.93326483820671502</v>
      </c>
      <c r="Q438">
        <v>0.94590848103478498</v>
      </c>
      <c r="R438" s="106">
        <v>3.5968645207232401E-3</v>
      </c>
      <c r="S438" s="15">
        <v>4.3255662250673704E-3</v>
      </c>
      <c r="T438">
        <v>-0.74022529852936303</v>
      </c>
      <c r="U438">
        <v>0.74022529852936303</v>
      </c>
      <c r="V438">
        <v>1.3480978869876099</v>
      </c>
      <c r="W438">
        <v>-1.59</v>
      </c>
      <c r="X438">
        <v>0.76</v>
      </c>
      <c r="Y438">
        <v>107633</v>
      </c>
      <c r="Z438">
        <v>5665</v>
      </c>
      <c r="AA438">
        <v>0.27</v>
      </c>
      <c r="AB438">
        <v>19</v>
      </c>
      <c r="AC438">
        <v>11</v>
      </c>
      <c r="AD438">
        <v>8</v>
      </c>
      <c r="AE438">
        <v>57.89</v>
      </c>
      <c r="AF438">
        <v>13</v>
      </c>
      <c r="AG438">
        <v>6</v>
      </c>
      <c r="AH438">
        <v>5</v>
      </c>
      <c r="AI438">
        <v>8</v>
      </c>
    </row>
    <row r="439" spans="1:35" x14ac:dyDescent="0.2">
      <c r="A439" s="102">
        <v>755</v>
      </c>
      <c r="B439">
        <v>7182</v>
      </c>
      <c r="C439" t="s">
        <v>3680</v>
      </c>
      <c r="D439" t="s">
        <v>3552</v>
      </c>
      <c r="E439">
        <v>1011</v>
      </c>
      <c r="F439">
        <v>1022</v>
      </c>
      <c r="G439">
        <v>1000</v>
      </c>
      <c r="H439" t="s">
        <v>3481</v>
      </c>
      <c r="I439">
        <v>7321</v>
      </c>
      <c r="J439" t="s">
        <v>3847</v>
      </c>
      <c r="K439" t="s">
        <v>3552</v>
      </c>
      <c r="L439">
        <v>617</v>
      </c>
      <c r="M439">
        <v>622</v>
      </c>
      <c r="N439">
        <v>1600</v>
      </c>
      <c r="O439" t="s">
        <v>3484</v>
      </c>
      <c r="P439">
        <v>0.91164495276579105</v>
      </c>
      <c r="Q439">
        <v>0.84328765981465703</v>
      </c>
      <c r="R439">
        <v>0.275050253255889</v>
      </c>
      <c r="S439" s="106">
        <v>0.12447953754845401</v>
      </c>
      <c r="T439">
        <v>3.06304565911377</v>
      </c>
      <c r="U439">
        <v>3.06304565911377</v>
      </c>
      <c r="V439">
        <v>3.4004708876534502</v>
      </c>
      <c r="W439">
        <v>8.07</v>
      </c>
      <c r="X439">
        <v>2.62</v>
      </c>
      <c r="Y439">
        <v>107263</v>
      </c>
      <c r="Z439">
        <v>11918</v>
      </c>
      <c r="AA439">
        <v>0.62</v>
      </c>
      <c r="AB439">
        <v>9</v>
      </c>
      <c r="AC439">
        <v>6</v>
      </c>
      <c r="AD439">
        <v>3</v>
      </c>
      <c r="AE439">
        <v>66.67</v>
      </c>
      <c r="AF439">
        <v>12</v>
      </c>
      <c r="AG439">
        <v>4</v>
      </c>
      <c r="AH439">
        <v>2</v>
      </c>
      <c r="AI439">
        <v>3</v>
      </c>
    </row>
    <row r="440" spans="1:35" x14ac:dyDescent="0.2">
      <c r="A440" s="102">
        <v>1019</v>
      </c>
      <c r="B440">
        <v>7276</v>
      </c>
      <c r="C440" t="s">
        <v>3548</v>
      </c>
      <c r="D440" t="s">
        <v>3486</v>
      </c>
      <c r="E440">
        <v>4825</v>
      </c>
      <c r="F440">
        <v>4895</v>
      </c>
      <c r="G440">
        <v>200</v>
      </c>
      <c r="H440" t="s">
        <v>3484</v>
      </c>
      <c r="I440">
        <v>7943</v>
      </c>
      <c r="J440" t="s">
        <v>3907</v>
      </c>
      <c r="K440" t="s">
        <v>3480</v>
      </c>
      <c r="L440">
        <v>2726</v>
      </c>
      <c r="M440">
        <v>2737</v>
      </c>
      <c r="N440">
        <v>400</v>
      </c>
      <c r="O440" t="s">
        <v>3481</v>
      </c>
      <c r="P440">
        <v>0.857913784534869</v>
      </c>
      <c r="Q440">
        <v>0.80027293399669697</v>
      </c>
      <c r="R440">
        <v>7.0675861938326201E-2</v>
      </c>
      <c r="S440">
        <v>0.239832135457169</v>
      </c>
      <c r="T440">
        <v>-1.6281763003307499</v>
      </c>
      <c r="U440">
        <v>1.6281763003307499</v>
      </c>
      <c r="V440">
        <v>1.7815899520999401</v>
      </c>
      <c r="W440">
        <v>-7.43</v>
      </c>
      <c r="X440">
        <v>11.83</v>
      </c>
      <c r="Y440">
        <v>105986</v>
      </c>
      <c r="Z440">
        <v>15141</v>
      </c>
      <c r="AA440">
        <v>1.2</v>
      </c>
      <c r="AB440">
        <v>7</v>
      </c>
      <c r="AC440">
        <v>5</v>
      </c>
      <c r="AD440">
        <v>2</v>
      </c>
      <c r="AE440">
        <v>71.430000000000007</v>
      </c>
      <c r="AF440">
        <v>13</v>
      </c>
      <c r="AG440">
        <v>2</v>
      </c>
      <c r="AH440">
        <v>0</v>
      </c>
      <c r="AI440">
        <v>5</v>
      </c>
    </row>
    <row r="441" spans="1:35" x14ac:dyDescent="0.2">
      <c r="A441" s="102">
        <v>1011</v>
      </c>
      <c r="B441">
        <v>4217</v>
      </c>
      <c r="C441" t="s">
        <v>1452</v>
      </c>
      <c r="D441" t="s">
        <v>3506</v>
      </c>
      <c r="E441">
        <v>4595</v>
      </c>
      <c r="F441">
        <v>4600</v>
      </c>
      <c r="G441">
        <v>200</v>
      </c>
      <c r="H441" t="s">
        <v>3481</v>
      </c>
      <c r="I441">
        <v>6971</v>
      </c>
      <c r="J441" t="s">
        <v>1005</v>
      </c>
      <c r="K441" t="s">
        <v>3486</v>
      </c>
      <c r="L441">
        <v>7112</v>
      </c>
      <c r="M441">
        <v>7123</v>
      </c>
      <c r="N441">
        <v>100</v>
      </c>
      <c r="O441" t="s">
        <v>3484</v>
      </c>
      <c r="P441">
        <v>0.80119597122821395</v>
      </c>
      <c r="Q441">
        <v>0.80224295189935502</v>
      </c>
      <c r="R441" s="106">
        <v>8.0226470642239499E-3</v>
      </c>
      <c r="S441">
        <v>0.15216461174370099</v>
      </c>
      <c r="T441">
        <v>1.83748874336029</v>
      </c>
      <c r="U441">
        <v>1.83748874336029</v>
      </c>
      <c r="V441">
        <v>1.94902375603519</v>
      </c>
      <c r="W441">
        <v>14.83</v>
      </c>
      <c r="X441">
        <v>29.16</v>
      </c>
      <c r="Y441">
        <v>105532</v>
      </c>
      <c r="Z441">
        <v>10553</v>
      </c>
      <c r="AA441">
        <v>0.73</v>
      </c>
      <c r="AB441">
        <v>10</v>
      </c>
      <c r="AC441">
        <v>6</v>
      </c>
      <c r="AD441">
        <v>4</v>
      </c>
      <c r="AE441">
        <v>60</v>
      </c>
      <c r="AF441">
        <v>10</v>
      </c>
      <c r="AG441">
        <v>6</v>
      </c>
      <c r="AH441">
        <v>3</v>
      </c>
      <c r="AI441">
        <v>1</v>
      </c>
    </row>
    <row r="442" spans="1:35" x14ac:dyDescent="0.2">
      <c r="A442" s="102">
        <v>588</v>
      </c>
      <c r="B442">
        <v>2914</v>
      </c>
      <c r="C442" t="s">
        <v>3757</v>
      </c>
      <c r="D442" t="s">
        <v>3509</v>
      </c>
      <c r="E442">
        <v>2288.5</v>
      </c>
      <c r="F442">
        <v>2290</v>
      </c>
      <c r="G442">
        <v>400</v>
      </c>
      <c r="H442" t="s">
        <v>3481</v>
      </c>
      <c r="I442">
        <v>7321</v>
      </c>
      <c r="J442" t="s">
        <v>3847</v>
      </c>
      <c r="K442" t="s">
        <v>3552</v>
      </c>
      <c r="L442">
        <v>617</v>
      </c>
      <c r="M442">
        <v>622</v>
      </c>
      <c r="N442">
        <v>1500</v>
      </c>
      <c r="O442" t="s">
        <v>3484</v>
      </c>
      <c r="P442">
        <v>0.82980622485810196</v>
      </c>
      <c r="Q442">
        <v>0.86857387954969101</v>
      </c>
      <c r="R442">
        <v>0.55643369881300497</v>
      </c>
      <c r="S442">
        <v>2.8829743461746701E-2</v>
      </c>
      <c r="T442">
        <v>1.82754520957836</v>
      </c>
      <c r="U442">
        <v>1.82754520957836</v>
      </c>
      <c r="V442">
        <v>2.2087598922573601</v>
      </c>
      <c r="W442">
        <v>4.92</v>
      </c>
      <c r="X442">
        <v>1.86</v>
      </c>
      <c r="Y442">
        <v>104726</v>
      </c>
      <c r="Z442">
        <v>11636</v>
      </c>
      <c r="AA442">
        <v>0.61</v>
      </c>
      <c r="AB442">
        <v>9</v>
      </c>
      <c r="AC442">
        <v>5</v>
      </c>
      <c r="AD442">
        <v>4</v>
      </c>
      <c r="AE442">
        <v>55.56</v>
      </c>
      <c r="AF442">
        <v>9</v>
      </c>
      <c r="AG442">
        <v>4</v>
      </c>
      <c r="AH442">
        <v>3</v>
      </c>
      <c r="AI442">
        <v>2</v>
      </c>
    </row>
    <row r="443" spans="1:35" x14ac:dyDescent="0.2">
      <c r="A443" s="102">
        <v>595</v>
      </c>
      <c r="B443">
        <v>4183</v>
      </c>
      <c r="C443" t="s">
        <v>3834</v>
      </c>
      <c r="D443" t="s">
        <v>3506</v>
      </c>
      <c r="E443">
        <v>2411</v>
      </c>
      <c r="F443">
        <v>2450</v>
      </c>
      <c r="G443">
        <v>300</v>
      </c>
      <c r="H443" t="s">
        <v>3481</v>
      </c>
      <c r="I443">
        <v>7267</v>
      </c>
      <c r="J443" t="s">
        <v>61</v>
      </c>
      <c r="K443" t="s">
        <v>3499</v>
      </c>
      <c r="L443">
        <v>2770</v>
      </c>
      <c r="M443">
        <v>2809</v>
      </c>
      <c r="N443">
        <v>300</v>
      </c>
      <c r="O443" t="s">
        <v>3484</v>
      </c>
      <c r="P443">
        <v>0.90061617261194105</v>
      </c>
      <c r="Q443">
        <v>0.86776250237768504</v>
      </c>
      <c r="R443" s="15">
        <v>0.18301956344860901</v>
      </c>
      <c r="S443">
        <v>0.16631961108049201</v>
      </c>
      <c r="T443">
        <v>0.69855296015946999</v>
      </c>
      <c r="U443">
        <v>0.69855296015946999</v>
      </c>
      <c r="V443">
        <v>0.114190470695697</v>
      </c>
      <c r="W443">
        <v>1.19</v>
      </c>
      <c r="X443">
        <v>12.78</v>
      </c>
      <c r="Y443">
        <v>104629</v>
      </c>
      <c r="Z443">
        <v>8719</v>
      </c>
      <c r="AA443">
        <v>0.44</v>
      </c>
      <c r="AB443">
        <v>12</v>
      </c>
      <c r="AC443">
        <v>8</v>
      </c>
      <c r="AD443">
        <v>4</v>
      </c>
      <c r="AE443">
        <v>66.67</v>
      </c>
      <c r="AF443">
        <v>15</v>
      </c>
      <c r="AG443">
        <v>4</v>
      </c>
      <c r="AH443">
        <v>1</v>
      </c>
      <c r="AI443">
        <v>7</v>
      </c>
    </row>
    <row r="444" spans="1:35" x14ac:dyDescent="0.2">
      <c r="A444" s="102">
        <v>893</v>
      </c>
      <c r="B444">
        <v>6473</v>
      </c>
      <c r="C444" t="s">
        <v>1448</v>
      </c>
      <c r="D444" t="s">
        <v>3494</v>
      </c>
      <c r="E444">
        <v>1150</v>
      </c>
      <c r="F444">
        <v>1151</v>
      </c>
      <c r="G444">
        <v>900</v>
      </c>
      <c r="H444" t="s">
        <v>3484</v>
      </c>
      <c r="I444">
        <v>7276</v>
      </c>
      <c r="J444" t="s">
        <v>3548</v>
      </c>
      <c r="K444" t="s">
        <v>3486</v>
      </c>
      <c r="L444">
        <v>4825</v>
      </c>
      <c r="M444">
        <v>4895</v>
      </c>
      <c r="N444">
        <v>200</v>
      </c>
      <c r="O444" t="s">
        <v>3481</v>
      </c>
      <c r="P444">
        <v>0.95258800906384</v>
      </c>
      <c r="Q444">
        <v>0.82482456007862803</v>
      </c>
      <c r="R444">
        <v>1.2045354660125599E-2</v>
      </c>
      <c r="S444">
        <v>0.282919011387818</v>
      </c>
      <c r="T444">
        <v>-1.58501818163552</v>
      </c>
      <c r="U444">
        <v>1.58501818163552</v>
      </c>
      <c r="V444">
        <v>0.431175880581953</v>
      </c>
      <c r="W444">
        <v>-4.4400000000000004</v>
      </c>
      <c r="X444">
        <v>5.81</v>
      </c>
      <c r="Y444">
        <v>104551</v>
      </c>
      <c r="Z444">
        <v>4752</v>
      </c>
      <c r="AA444">
        <v>7.0000000000000007E-2</v>
      </c>
      <c r="AB444">
        <v>22</v>
      </c>
      <c r="AC444">
        <v>14</v>
      </c>
      <c r="AD444">
        <v>8</v>
      </c>
      <c r="AE444">
        <v>63.64</v>
      </c>
      <c r="AF444">
        <v>14</v>
      </c>
      <c r="AG444">
        <v>5</v>
      </c>
      <c r="AH444">
        <v>4</v>
      </c>
      <c r="AI444">
        <v>13</v>
      </c>
    </row>
    <row r="445" spans="1:35" x14ac:dyDescent="0.2">
      <c r="A445" s="102">
        <v>183</v>
      </c>
      <c r="B445">
        <v>4626</v>
      </c>
      <c r="C445" t="s">
        <v>3909</v>
      </c>
      <c r="D445" t="s">
        <v>3506</v>
      </c>
      <c r="E445">
        <v>4580</v>
      </c>
      <c r="F445">
        <v>4680</v>
      </c>
      <c r="G445">
        <v>200</v>
      </c>
      <c r="H445" t="s">
        <v>3481</v>
      </c>
      <c r="I445">
        <v>6976</v>
      </c>
      <c r="J445" t="s">
        <v>1006</v>
      </c>
      <c r="K445" t="s">
        <v>3486</v>
      </c>
      <c r="L445">
        <v>3320</v>
      </c>
      <c r="M445">
        <v>3355</v>
      </c>
      <c r="N445">
        <v>300</v>
      </c>
      <c r="O445" t="s">
        <v>3484</v>
      </c>
      <c r="P445">
        <v>0.87608268022698099</v>
      </c>
      <c r="Q445">
        <v>0.92369953843605801</v>
      </c>
      <c r="R445" s="106">
        <v>9.5684888153245995E-2</v>
      </c>
      <c r="S445" s="106">
        <v>0.16033945536917599</v>
      </c>
      <c r="T445">
        <v>0.194614784277055</v>
      </c>
      <c r="U445">
        <v>0.194614784277055</v>
      </c>
      <c r="V445">
        <v>0.77941657551148102</v>
      </c>
      <c r="W445">
        <v>0.94</v>
      </c>
      <c r="X445">
        <v>7.53</v>
      </c>
      <c r="Y445">
        <v>103842</v>
      </c>
      <c r="Z445">
        <v>7417</v>
      </c>
      <c r="AA445">
        <v>0.51</v>
      </c>
      <c r="AB445">
        <v>14</v>
      </c>
      <c r="AC445">
        <v>7</v>
      </c>
      <c r="AD445">
        <v>7</v>
      </c>
      <c r="AE445">
        <v>50</v>
      </c>
      <c r="AF445">
        <v>8</v>
      </c>
      <c r="AG445">
        <v>6</v>
      </c>
      <c r="AH445">
        <v>5</v>
      </c>
      <c r="AI445">
        <v>3</v>
      </c>
    </row>
    <row r="446" spans="1:35" x14ac:dyDescent="0.2">
      <c r="A446" s="102">
        <v>58</v>
      </c>
      <c r="B446">
        <v>6755</v>
      </c>
      <c r="C446" t="s">
        <v>709</v>
      </c>
      <c r="D446" t="s">
        <v>3486</v>
      </c>
      <c r="E446">
        <v>2401</v>
      </c>
      <c r="F446">
        <v>2515</v>
      </c>
      <c r="G446">
        <v>300</v>
      </c>
      <c r="H446" t="s">
        <v>3481</v>
      </c>
      <c r="I446">
        <v>6758</v>
      </c>
      <c r="J446" t="s">
        <v>3498</v>
      </c>
      <c r="K446" t="s">
        <v>3486</v>
      </c>
      <c r="L446">
        <v>7650</v>
      </c>
      <c r="M446">
        <v>7700</v>
      </c>
      <c r="N446">
        <v>100</v>
      </c>
      <c r="O446" t="s">
        <v>3484</v>
      </c>
      <c r="P446">
        <v>0.9589702912968</v>
      </c>
      <c r="Q446">
        <v>0.94891675858042901</v>
      </c>
      <c r="R446" s="106">
        <v>0.111286089844141</v>
      </c>
      <c r="S446" s="15">
        <v>6.4869154434734497E-2</v>
      </c>
      <c r="T446">
        <v>0.99806329465039001</v>
      </c>
      <c r="U446">
        <v>0.99806329465039001</v>
      </c>
      <c r="V446">
        <v>0.498936636355789</v>
      </c>
      <c r="W446">
        <v>4.88</v>
      </c>
      <c r="X446">
        <v>2.0099999999999998</v>
      </c>
      <c r="Y446">
        <v>101802</v>
      </c>
      <c r="Z446">
        <v>5988</v>
      </c>
      <c r="AA446">
        <v>0.33</v>
      </c>
      <c r="AB446">
        <v>17</v>
      </c>
      <c r="AC446">
        <v>10</v>
      </c>
      <c r="AD446">
        <v>7</v>
      </c>
      <c r="AE446">
        <v>58.82</v>
      </c>
      <c r="AF446">
        <v>10</v>
      </c>
      <c r="AG446">
        <v>8</v>
      </c>
      <c r="AH446">
        <v>5</v>
      </c>
      <c r="AI446">
        <v>4</v>
      </c>
    </row>
    <row r="447" spans="1:35" x14ac:dyDescent="0.2">
      <c r="A447" s="102">
        <v>504</v>
      </c>
      <c r="B447">
        <v>7272</v>
      </c>
      <c r="C447" t="s">
        <v>3849</v>
      </c>
      <c r="D447" t="s">
        <v>3499</v>
      </c>
      <c r="E447">
        <v>2030</v>
      </c>
      <c r="F447">
        <v>2032</v>
      </c>
      <c r="G447">
        <v>500</v>
      </c>
      <c r="H447" t="s">
        <v>3484</v>
      </c>
      <c r="I447">
        <v>9072</v>
      </c>
      <c r="J447" t="s">
        <v>3684</v>
      </c>
      <c r="K447" t="s">
        <v>3685</v>
      </c>
      <c r="L447">
        <v>2528</v>
      </c>
      <c r="M447">
        <v>2561</v>
      </c>
      <c r="N447">
        <v>400</v>
      </c>
      <c r="O447" t="s">
        <v>3481</v>
      </c>
      <c r="P447">
        <v>0.84162642734498605</v>
      </c>
      <c r="Q447">
        <v>0.87967896176150895</v>
      </c>
      <c r="R447">
        <v>0.280949329174915</v>
      </c>
      <c r="S447">
        <v>5.2317136168258498E-2</v>
      </c>
      <c r="T447">
        <v>-1.5832364439945801</v>
      </c>
      <c r="U447">
        <v>1.5832364439945801</v>
      </c>
      <c r="V447">
        <v>0.96640994131687596</v>
      </c>
      <c r="W447">
        <v>-3.47</v>
      </c>
      <c r="X447">
        <v>0.82</v>
      </c>
      <c r="Y447">
        <v>100725</v>
      </c>
      <c r="Z447">
        <v>5925</v>
      </c>
      <c r="AA447">
        <v>0.36</v>
      </c>
      <c r="AB447">
        <v>17</v>
      </c>
      <c r="AC447">
        <v>9</v>
      </c>
      <c r="AD447">
        <v>8</v>
      </c>
      <c r="AE447">
        <v>52.94</v>
      </c>
      <c r="AF447">
        <v>13</v>
      </c>
      <c r="AG447">
        <v>5</v>
      </c>
      <c r="AH447">
        <v>3</v>
      </c>
      <c r="AI447">
        <v>9</v>
      </c>
    </row>
    <row r="448" spans="1:35" x14ac:dyDescent="0.2">
      <c r="A448" s="102">
        <v>101</v>
      </c>
      <c r="B448">
        <v>7729</v>
      </c>
      <c r="C448" t="s">
        <v>725</v>
      </c>
      <c r="D448" t="s">
        <v>3490</v>
      </c>
      <c r="E448">
        <v>3875</v>
      </c>
      <c r="F448">
        <v>3940</v>
      </c>
      <c r="G448">
        <v>200</v>
      </c>
      <c r="H448" t="s">
        <v>3484</v>
      </c>
      <c r="I448">
        <v>8425</v>
      </c>
      <c r="J448" t="s">
        <v>3818</v>
      </c>
      <c r="K448" t="s">
        <v>3487</v>
      </c>
      <c r="L448">
        <v>3230</v>
      </c>
      <c r="M448">
        <v>3310</v>
      </c>
      <c r="N448">
        <v>200</v>
      </c>
      <c r="O448" t="s">
        <v>3481</v>
      </c>
      <c r="P448">
        <v>0.83974380427287698</v>
      </c>
      <c r="Q448">
        <v>0.93571798611458201</v>
      </c>
      <c r="R448">
        <v>5.2745752100486203E-2</v>
      </c>
      <c r="S448">
        <v>0.105862745562174</v>
      </c>
      <c r="T448">
        <v>-0.23404382599164</v>
      </c>
      <c r="U448">
        <v>0.23404382599164</v>
      </c>
      <c r="V448">
        <v>0.18925666053051601</v>
      </c>
      <c r="W448">
        <v>-1.03</v>
      </c>
      <c r="X448">
        <v>15.99</v>
      </c>
      <c r="Y448">
        <v>100667</v>
      </c>
      <c r="Z448">
        <v>10067</v>
      </c>
      <c r="AA448">
        <v>0.37</v>
      </c>
      <c r="AB448">
        <v>10</v>
      </c>
      <c r="AC448">
        <v>4</v>
      </c>
      <c r="AD448">
        <v>6</v>
      </c>
      <c r="AE448">
        <v>40</v>
      </c>
      <c r="AF448">
        <v>10</v>
      </c>
      <c r="AG448">
        <v>4</v>
      </c>
      <c r="AH448">
        <v>3</v>
      </c>
      <c r="AI448">
        <v>3</v>
      </c>
    </row>
    <row r="449" spans="1:35" x14ac:dyDescent="0.2">
      <c r="A449" s="102">
        <v>344</v>
      </c>
      <c r="B449">
        <v>4183</v>
      </c>
      <c r="C449" t="s">
        <v>3834</v>
      </c>
      <c r="D449" t="s">
        <v>3506</v>
      </c>
      <c r="E449">
        <v>2411</v>
      </c>
      <c r="F449">
        <v>2450</v>
      </c>
      <c r="G449">
        <v>300</v>
      </c>
      <c r="H449" t="s">
        <v>3481</v>
      </c>
      <c r="I449">
        <v>7259</v>
      </c>
      <c r="J449" t="s">
        <v>27</v>
      </c>
      <c r="K449" t="s">
        <v>3499</v>
      </c>
      <c r="L449">
        <v>3695</v>
      </c>
      <c r="M449">
        <v>3700</v>
      </c>
      <c r="N449">
        <v>200</v>
      </c>
      <c r="O449" t="s">
        <v>3484</v>
      </c>
      <c r="P449">
        <v>0.85106363179034705</v>
      </c>
      <c r="Q449">
        <v>0.89953165670077895</v>
      </c>
      <c r="R449">
        <v>0.299862296210544</v>
      </c>
      <c r="S449">
        <v>7.2529332409462296E-3</v>
      </c>
      <c r="T449">
        <v>0.33082823244194798</v>
      </c>
      <c r="U449">
        <v>0.33082823244194798</v>
      </c>
      <c r="V449">
        <v>0.167265967078637</v>
      </c>
      <c r="W449">
        <v>1.23</v>
      </c>
      <c r="X449">
        <v>0.68</v>
      </c>
      <c r="Y449">
        <v>100623</v>
      </c>
      <c r="Z449">
        <v>8385</v>
      </c>
      <c r="AA449">
        <v>0.59</v>
      </c>
      <c r="AB449">
        <v>12</v>
      </c>
      <c r="AC449">
        <v>6</v>
      </c>
      <c r="AD449">
        <v>6</v>
      </c>
      <c r="AE449">
        <v>50</v>
      </c>
      <c r="AF449">
        <v>13</v>
      </c>
      <c r="AG449">
        <v>6</v>
      </c>
      <c r="AH449">
        <v>2</v>
      </c>
      <c r="AI449">
        <v>4</v>
      </c>
    </row>
    <row r="450" spans="1:35" x14ac:dyDescent="0.2">
      <c r="A450" s="102">
        <v>840</v>
      </c>
      <c r="B450">
        <v>8012</v>
      </c>
      <c r="C450" t="s">
        <v>3866</v>
      </c>
      <c r="D450" t="s">
        <v>3488</v>
      </c>
      <c r="E450">
        <v>1511</v>
      </c>
      <c r="F450">
        <v>1535</v>
      </c>
      <c r="G450">
        <v>500</v>
      </c>
      <c r="H450" t="s">
        <v>3484</v>
      </c>
      <c r="I450">
        <v>8316</v>
      </c>
      <c r="J450" t="s">
        <v>3862</v>
      </c>
      <c r="K450" t="s">
        <v>3552</v>
      </c>
      <c r="L450">
        <v>3838</v>
      </c>
      <c r="M450">
        <v>3902</v>
      </c>
      <c r="N450">
        <v>200</v>
      </c>
      <c r="O450" t="s">
        <v>3481</v>
      </c>
      <c r="P450">
        <v>0.82680684790022096</v>
      </c>
      <c r="Q450">
        <v>0.83166948513794103</v>
      </c>
      <c r="R450" s="106">
        <v>0.24658098346160301</v>
      </c>
      <c r="S450">
        <v>1.73661510964443E-2</v>
      </c>
      <c r="T450">
        <v>-1.6494653384038001</v>
      </c>
      <c r="U450">
        <v>1.6494653384038001</v>
      </c>
      <c r="V450">
        <v>2.0495555523813</v>
      </c>
      <c r="W450">
        <v>-3.75</v>
      </c>
      <c r="X450">
        <v>1.65</v>
      </c>
      <c r="Y450">
        <v>100481</v>
      </c>
      <c r="Z450">
        <v>5911</v>
      </c>
      <c r="AA450">
        <v>0.37</v>
      </c>
      <c r="AB450">
        <v>17</v>
      </c>
      <c r="AC450">
        <v>9</v>
      </c>
      <c r="AD450">
        <v>8</v>
      </c>
      <c r="AE450">
        <v>52.94</v>
      </c>
      <c r="AF450">
        <v>16</v>
      </c>
      <c r="AG450">
        <v>3</v>
      </c>
      <c r="AH450">
        <v>2</v>
      </c>
      <c r="AI450">
        <v>12</v>
      </c>
    </row>
    <row r="451" spans="1:35" x14ac:dyDescent="0.2">
      <c r="A451" s="102">
        <v>77</v>
      </c>
      <c r="B451">
        <v>1973</v>
      </c>
      <c r="C451" t="s">
        <v>3489</v>
      </c>
      <c r="D451" t="s">
        <v>3483</v>
      </c>
      <c r="E451">
        <v>4105</v>
      </c>
      <c r="F451">
        <v>4195</v>
      </c>
      <c r="G451">
        <v>300</v>
      </c>
      <c r="H451" t="s">
        <v>3481</v>
      </c>
      <c r="I451">
        <v>6920</v>
      </c>
      <c r="J451" t="s">
        <v>3485</v>
      </c>
      <c r="K451" t="s">
        <v>3486</v>
      </c>
      <c r="L451">
        <v>5640</v>
      </c>
      <c r="M451">
        <v>5410</v>
      </c>
      <c r="N451">
        <v>200</v>
      </c>
      <c r="O451" t="s">
        <v>3484</v>
      </c>
      <c r="P451">
        <v>0.89894960465234897</v>
      </c>
      <c r="Q451">
        <v>0.942271652771698</v>
      </c>
      <c r="R451">
        <v>0.43807633101779803</v>
      </c>
      <c r="S451">
        <v>0.263928161937387</v>
      </c>
      <c r="T451">
        <v>0.42648279358665803</v>
      </c>
      <c r="U451">
        <v>0.42648279358665803</v>
      </c>
      <c r="V451">
        <v>6.8744893028085799E-2</v>
      </c>
      <c r="W451">
        <v>2.95</v>
      </c>
      <c r="X451">
        <v>16.309999999999999</v>
      </c>
      <c r="Y451">
        <v>100062</v>
      </c>
      <c r="Z451">
        <v>5003</v>
      </c>
      <c r="AA451">
        <v>0.24</v>
      </c>
      <c r="AB451">
        <v>20</v>
      </c>
      <c r="AC451">
        <v>12</v>
      </c>
      <c r="AD451">
        <v>8</v>
      </c>
      <c r="AE451">
        <v>60</v>
      </c>
      <c r="AF451">
        <v>9</v>
      </c>
      <c r="AG451">
        <v>10</v>
      </c>
      <c r="AH451">
        <v>7</v>
      </c>
      <c r="AI451">
        <v>3</v>
      </c>
    </row>
    <row r="452" spans="1:35" x14ac:dyDescent="0.2">
      <c r="A452" s="102">
        <v>889</v>
      </c>
      <c r="B452">
        <v>1414</v>
      </c>
      <c r="C452" t="s">
        <v>3819</v>
      </c>
      <c r="D452" t="s">
        <v>3491</v>
      </c>
      <c r="E452">
        <v>4430</v>
      </c>
      <c r="F452">
        <v>4535</v>
      </c>
      <c r="G452">
        <v>200</v>
      </c>
      <c r="H452" t="s">
        <v>3484</v>
      </c>
      <c r="I452">
        <v>7164</v>
      </c>
      <c r="J452" t="s">
        <v>3852</v>
      </c>
      <c r="K452" t="s">
        <v>3487</v>
      </c>
      <c r="L452">
        <v>4655</v>
      </c>
      <c r="M452">
        <v>4715</v>
      </c>
      <c r="N452">
        <v>200</v>
      </c>
      <c r="O452" t="s">
        <v>3481</v>
      </c>
      <c r="P452">
        <v>0.82031171965913796</v>
      </c>
      <c r="Q452">
        <v>0.82519027275994805</v>
      </c>
      <c r="R452">
        <v>0.42459662847248703</v>
      </c>
      <c r="S452">
        <v>0.16188725092588199</v>
      </c>
      <c r="T452">
        <v>-0.44293481266704399</v>
      </c>
      <c r="U452">
        <v>0.44293481266704399</v>
      </c>
      <c r="V452">
        <v>0.48659991544675602</v>
      </c>
      <c r="W452">
        <v>-1.31</v>
      </c>
      <c r="X452">
        <v>3.82</v>
      </c>
      <c r="Y452">
        <v>99849</v>
      </c>
      <c r="Z452">
        <v>9077</v>
      </c>
      <c r="AA452">
        <v>0.43</v>
      </c>
      <c r="AB452">
        <v>11</v>
      </c>
      <c r="AC452">
        <v>7</v>
      </c>
      <c r="AD452">
        <v>4</v>
      </c>
      <c r="AE452">
        <v>63.64</v>
      </c>
      <c r="AF452">
        <v>12</v>
      </c>
      <c r="AG452">
        <v>5</v>
      </c>
      <c r="AH452">
        <v>2</v>
      </c>
      <c r="AI452">
        <v>4</v>
      </c>
    </row>
    <row r="453" spans="1:35" x14ac:dyDescent="0.2">
      <c r="A453" s="102">
        <v>342</v>
      </c>
      <c r="B453">
        <v>6371</v>
      </c>
      <c r="C453" t="s">
        <v>3782</v>
      </c>
      <c r="D453" t="s">
        <v>3494</v>
      </c>
      <c r="E453">
        <v>3320</v>
      </c>
      <c r="F453">
        <v>3355</v>
      </c>
      <c r="G453">
        <v>300</v>
      </c>
      <c r="H453" t="s">
        <v>3484</v>
      </c>
      <c r="I453">
        <v>7267</v>
      </c>
      <c r="J453" t="s">
        <v>61</v>
      </c>
      <c r="K453" t="s">
        <v>3499</v>
      </c>
      <c r="L453">
        <v>2770</v>
      </c>
      <c r="M453">
        <v>2809</v>
      </c>
      <c r="N453">
        <v>400</v>
      </c>
      <c r="O453" t="s">
        <v>3481</v>
      </c>
      <c r="P453">
        <v>0.89710392053983401</v>
      </c>
      <c r="Q453">
        <v>0.89986343723047202</v>
      </c>
      <c r="R453">
        <v>4.76972530037027E-2</v>
      </c>
      <c r="S453">
        <v>0.19956722846590799</v>
      </c>
      <c r="T453">
        <v>-1.9618166655961999</v>
      </c>
      <c r="U453">
        <v>1.9618166655961999</v>
      </c>
      <c r="V453">
        <v>2.4722625731866401</v>
      </c>
      <c r="W453">
        <v>-3.57</v>
      </c>
      <c r="X453">
        <v>11.63</v>
      </c>
      <c r="Y453">
        <v>99779</v>
      </c>
      <c r="Z453">
        <v>14254</v>
      </c>
      <c r="AA453">
        <v>0.63</v>
      </c>
      <c r="AB453">
        <v>7</v>
      </c>
      <c r="AC453">
        <v>3</v>
      </c>
      <c r="AD453">
        <v>4</v>
      </c>
      <c r="AE453">
        <v>42.86</v>
      </c>
      <c r="AF453">
        <v>13</v>
      </c>
      <c r="AG453">
        <v>2</v>
      </c>
      <c r="AH453">
        <v>0</v>
      </c>
      <c r="AI453">
        <v>5</v>
      </c>
    </row>
    <row r="454" spans="1:35" x14ac:dyDescent="0.2">
      <c r="A454" s="102">
        <v>397</v>
      </c>
      <c r="B454">
        <v>3865</v>
      </c>
      <c r="C454" t="s">
        <v>3410</v>
      </c>
      <c r="D454" t="s">
        <v>3860</v>
      </c>
      <c r="E454">
        <v>505</v>
      </c>
      <c r="F454">
        <v>521</v>
      </c>
      <c r="G454">
        <v>2000</v>
      </c>
      <c r="H454" t="s">
        <v>3481</v>
      </c>
      <c r="I454">
        <v>7189</v>
      </c>
      <c r="J454" t="s">
        <v>45</v>
      </c>
      <c r="K454" t="s">
        <v>3552</v>
      </c>
      <c r="L454">
        <v>729</v>
      </c>
      <c r="M454">
        <v>739</v>
      </c>
      <c r="N454">
        <v>1400</v>
      </c>
      <c r="O454" t="s">
        <v>3484</v>
      </c>
      <c r="P454">
        <v>0.886105871347181</v>
      </c>
      <c r="Q454">
        <v>0.89329819501949803</v>
      </c>
      <c r="R454">
        <v>1.45769405945682E-2</v>
      </c>
      <c r="S454">
        <v>5.5068202948717303E-3</v>
      </c>
      <c r="T454">
        <v>1.2974182042912901</v>
      </c>
      <c r="U454">
        <v>1.2974182042912901</v>
      </c>
      <c r="V454">
        <v>0.81801645570037895</v>
      </c>
      <c r="W454">
        <v>3.96</v>
      </c>
      <c r="X454">
        <v>0.72</v>
      </c>
      <c r="Y454">
        <v>99125</v>
      </c>
      <c r="Z454">
        <v>4130</v>
      </c>
      <c r="AA454">
        <v>0.17</v>
      </c>
      <c r="AB454">
        <v>24</v>
      </c>
      <c r="AC454">
        <v>13</v>
      </c>
      <c r="AD454">
        <v>11</v>
      </c>
      <c r="AE454">
        <v>54.17</v>
      </c>
      <c r="AF454">
        <v>10</v>
      </c>
      <c r="AG454">
        <v>11</v>
      </c>
      <c r="AH454">
        <v>8</v>
      </c>
      <c r="AI454">
        <v>5</v>
      </c>
    </row>
    <row r="455" spans="1:35" x14ac:dyDescent="0.2">
      <c r="A455" s="102">
        <v>184</v>
      </c>
      <c r="B455">
        <v>4118</v>
      </c>
      <c r="C455" t="s">
        <v>3894</v>
      </c>
      <c r="D455" t="s">
        <v>3506</v>
      </c>
      <c r="E455">
        <v>3360</v>
      </c>
      <c r="F455">
        <v>3390</v>
      </c>
      <c r="G455">
        <v>300</v>
      </c>
      <c r="H455" t="s">
        <v>3481</v>
      </c>
      <c r="I455">
        <v>6302</v>
      </c>
      <c r="J455" t="s">
        <v>3910</v>
      </c>
      <c r="K455" t="s">
        <v>3494</v>
      </c>
      <c r="L455">
        <v>2846</v>
      </c>
      <c r="M455">
        <v>2820</v>
      </c>
      <c r="N455">
        <v>400</v>
      </c>
      <c r="O455" t="s">
        <v>3484</v>
      </c>
      <c r="P455">
        <v>0.87650538439114301</v>
      </c>
      <c r="Q455">
        <v>0.92363794844435598</v>
      </c>
      <c r="R455" s="15">
        <v>0.10577903631872999</v>
      </c>
      <c r="S455">
        <v>0.10654361330765701</v>
      </c>
      <c r="T455">
        <v>2.2031724553140801</v>
      </c>
      <c r="U455">
        <v>2.2031724553140801</v>
      </c>
      <c r="V455">
        <v>1.8658352157243501</v>
      </c>
      <c r="W455">
        <v>6.33</v>
      </c>
      <c r="X455">
        <v>10.91</v>
      </c>
      <c r="Y455">
        <v>98275</v>
      </c>
      <c r="Z455">
        <v>14039</v>
      </c>
      <c r="AA455">
        <v>0.6</v>
      </c>
      <c r="AB455">
        <v>7</v>
      </c>
      <c r="AC455">
        <v>3</v>
      </c>
      <c r="AD455">
        <v>4</v>
      </c>
      <c r="AE455">
        <v>42.86</v>
      </c>
      <c r="AF455">
        <v>16</v>
      </c>
      <c r="AG455">
        <v>1</v>
      </c>
      <c r="AH455">
        <v>0</v>
      </c>
      <c r="AI455">
        <v>6</v>
      </c>
    </row>
    <row r="456" spans="1:35" x14ac:dyDescent="0.2">
      <c r="A456" s="102">
        <v>653</v>
      </c>
      <c r="B456">
        <v>7267</v>
      </c>
      <c r="C456" t="s">
        <v>61</v>
      </c>
      <c r="D456" t="s">
        <v>3499</v>
      </c>
      <c r="E456">
        <v>2770</v>
      </c>
      <c r="F456">
        <v>2809</v>
      </c>
      <c r="G456">
        <v>300</v>
      </c>
      <c r="H456" t="s">
        <v>3484</v>
      </c>
      <c r="I456">
        <v>8411</v>
      </c>
      <c r="J456" t="s">
        <v>3688</v>
      </c>
      <c r="K456" t="s">
        <v>3552</v>
      </c>
      <c r="L456">
        <v>161.5</v>
      </c>
      <c r="M456">
        <v>162.4</v>
      </c>
      <c r="N456">
        <v>5200</v>
      </c>
      <c r="O456" t="s">
        <v>3481</v>
      </c>
      <c r="P456">
        <v>0.84740033782395197</v>
      </c>
      <c r="Q456">
        <v>0.85890485142759099</v>
      </c>
      <c r="R456">
        <v>0.54617643152032402</v>
      </c>
      <c r="S456">
        <v>0.36938379330888099</v>
      </c>
      <c r="T456">
        <v>-1.9043213599224</v>
      </c>
      <c r="U456">
        <v>1.9043213599224</v>
      </c>
      <c r="V456">
        <v>1.8612049527573999</v>
      </c>
      <c r="W456">
        <v>-4.97</v>
      </c>
      <c r="X456">
        <v>0.21</v>
      </c>
      <c r="Y456">
        <v>98110</v>
      </c>
      <c r="Z456">
        <v>5451</v>
      </c>
      <c r="AA456">
        <v>0.28999999999999998</v>
      </c>
      <c r="AB456">
        <v>18</v>
      </c>
      <c r="AC456">
        <v>12</v>
      </c>
      <c r="AD456">
        <v>6</v>
      </c>
      <c r="AE456">
        <v>66.67</v>
      </c>
      <c r="AF456">
        <v>15</v>
      </c>
      <c r="AG456">
        <v>2</v>
      </c>
      <c r="AH456">
        <v>1</v>
      </c>
      <c r="AI456">
        <v>15</v>
      </c>
    </row>
    <row r="457" spans="1:35" x14ac:dyDescent="0.2">
      <c r="A457" s="102">
        <v>990</v>
      </c>
      <c r="B457">
        <v>8425</v>
      </c>
      <c r="C457" t="s">
        <v>3818</v>
      </c>
      <c r="D457" t="s">
        <v>3487</v>
      </c>
      <c r="E457">
        <v>3230</v>
      </c>
      <c r="F457">
        <v>3310</v>
      </c>
      <c r="G457">
        <v>300</v>
      </c>
      <c r="H457" t="s">
        <v>3484</v>
      </c>
      <c r="I457">
        <v>9468</v>
      </c>
      <c r="J457" t="s">
        <v>3482</v>
      </c>
      <c r="K457" t="s">
        <v>3483</v>
      </c>
      <c r="L457">
        <v>1820</v>
      </c>
      <c r="M457">
        <v>1841</v>
      </c>
      <c r="N457">
        <v>500</v>
      </c>
      <c r="O457" t="s">
        <v>3481</v>
      </c>
      <c r="P457">
        <v>0.872169682090568</v>
      </c>
      <c r="Q457">
        <v>0.80620387751526901</v>
      </c>
      <c r="R457">
        <v>2.0113688500213302E-3</v>
      </c>
      <c r="S457">
        <v>0.38613407486977103</v>
      </c>
      <c r="T457">
        <v>-0.30596299466666699</v>
      </c>
      <c r="U457">
        <v>0.30596299466666699</v>
      </c>
      <c r="V457">
        <v>0.42197009127835999</v>
      </c>
      <c r="W457">
        <v>-2.73</v>
      </c>
      <c r="X457">
        <v>7.3</v>
      </c>
      <c r="Y457">
        <v>96805</v>
      </c>
      <c r="Z457">
        <v>4610</v>
      </c>
      <c r="AA457">
        <v>0.15</v>
      </c>
      <c r="AB457">
        <v>21</v>
      </c>
      <c r="AC457">
        <v>12</v>
      </c>
      <c r="AD457">
        <v>9</v>
      </c>
      <c r="AE457">
        <v>57.14</v>
      </c>
      <c r="AF457">
        <v>11</v>
      </c>
      <c r="AG457">
        <v>10</v>
      </c>
      <c r="AH457">
        <v>5</v>
      </c>
      <c r="AI457">
        <v>6</v>
      </c>
    </row>
    <row r="458" spans="1:35" x14ac:dyDescent="0.2">
      <c r="A458" s="102">
        <v>870</v>
      </c>
      <c r="B458">
        <v>6755</v>
      </c>
      <c r="C458" t="s">
        <v>709</v>
      </c>
      <c r="D458" t="s">
        <v>3486</v>
      </c>
      <c r="E458">
        <v>2401</v>
      </c>
      <c r="F458">
        <v>2515</v>
      </c>
      <c r="G458">
        <v>400</v>
      </c>
      <c r="H458" t="s">
        <v>3481</v>
      </c>
      <c r="I458">
        <v>9682</v>
      </c>
      <c r="J458" t="s">
        <v>3853</v>
      </c>
      <c r="K458" t="s">
        <v>3483</v>
      </c>
      <c r="L458">
        <v>2298</v>
      </c>
      <c r="M458">
        <v>2275</v>
      </c>
      <c r="N458">
        <v>400</v>
      </c>
      <c r="O458" t="s">
        <v>3484</v>
      </c>
      <c r="P458">
        <v>0.92091815187103099</v>
      </c>
      <c r="Q458">
        <v>0.82846548062520198</v>
      </c>
      <c r="R458">
        <v>0.27699403964617603</v>
      </c>
      <c r="S458">
        <v>8.0562918086451198E-3</v>
      </c>
      <c r="T458">
        <v>2.56871758025104</v>
      </c>
      <c r="U458">
        <v>2.56871758025104</v>
      </c>
      <c r="V458">
        <v>0.67934469301852196</v>
      </c>
      <c r="W458">
        <v>16.989999999999998</v>
      </c>
      <c r="X458">
        <v>9.5399999999999991</v>
      </c>
      <c r="Y458">
        <v>95938</v>
      </c>
      <c r="Z458">
        <v>4797</v>
      </c>
      <c r="AA458">
        <v>0.27</v>
      </c>
      <c r="AB458">
        <v>20</v>
      </c>
      <c r="AC458">
        <v>11</v>
      </c>
      <c r="AD458">
        <v>9</v>
      </c>
      <c r="AE458">
        <v>55</v>
      </c>
      <c r="AF458">
        <v>12</v>
      </c>
      <c r="AG458">
        <v>8</v>
      </c>
      <c r="AH458">
        <v>5</v>
      </c>
      <c r="AI458">
        <v>7</v>
      </c>
    </row>
    <row r="459" spans="1:35" x14ac:dyDescent="0.2">
      <c r="A459" s="102">
        <v>650</v>
      </c>
      <c r="B459">
        <v>7202</v>
      </c>
      <c r="C459" t="s">
        <v>1013</v>
      </c>
      <c r="D459" t="s">
        <v>3499</v>
      </c>
      <c r="E459">
        <v>1061.5</v>
      </c>
      <c r="F459">
        <v>1073</v>
      </c>
      <c r="G459">
        <v>900</v>
      </c>
      <c r="H459" t="s">
        <v>3484</v>
      </c>
      <c r="I459">
        <v>9716</v>
      </c>
      <c r="J459" t="s">
        <v>3842</v>
      </c>
      <c r="K459" t="s">
        <v>3496</v>
      </c>
      <c r="L459">
        <v>1249</v>
      </c>
      <c r="M459">
        <v>1253</v>
      </c>
      <c r="N459">
        <v>800</v>
      </c>
      <c r="O459" t="s">
        <v>3481</v>
      </c>
      <c r="P459">
        <v>0.86703984932773703</v>
      </c>
      <c r="Q459">
        <v>0.85971094456182995</v>
      </c>
      <c r="R459">
        <v>0.18098212063003299</v>
      </c>
      <c r="S459" s="106">
        <v>5.7687814345987604E-3</v>
      </c>
      <c r="T459">
        <v>-2.1002042240652798</v>
      </c>
      <c r="U459">
        <v>2.1002042240652798</v>
      </c>
      <c r="V459">
        <v>1.98944082734653</v>
      </c>
      <c r="W459">
        <v>-6.74</v>
      </c>
      <c r="X459">
        <v>3.66</v>
      </c>
      <c r="Y459">
        <v>95328</v>
      </c>
      <c r="Z459">
        <v>6809</v>
      </c>
      <c r="AA459">
        <v>0.35</v>
      </c>
      <c r="AB459">
        <v>14</v>
      </c>
      <c r="AC459">
        <v>8</v>
      </c>
      <c r="AD459">
        <v>6</v>
      </c>
      <c r="AE459">
        <v>57.14</v>
      </c>
      <c r="AF459">
        <v>11</v>
      </c>
      <c r="AG459">
        <v>7</v>
      </c>
      <c r="AH459">
        <v>4</v>
      </c>
      <c r="AI459">
        <v>3</v>
      </c>
    </row>
    <row r="460" spans="1:35" x14ac:dyDescent="0.2">
      <c r="A460" s="102">
        <v>828</v>
      </c>
      <c r="B460">
        <v>7276</v>
      </c>
      <c r="C460" t="s">
        <v>3548</v>
      </c>
      <c r="D460" t="s">
        <v>3486</v>
      </c>
      <c r="E460">
        <v>4825</v>
      </c>
      <c r="F460">
        <v>4895</v>
      </c>
      <c r="G460">
        <v>200</v>
      </c>
      <c r="H460" t="s">
        <v>3481</v>
      </c>
      <c r="I460">
        <v>7321</v>
      </c>
      <c r="J460" t="s">
        <v>3847</v>
      </c>
      <c r="K460" t="s">
        <v>3552</v>
      </c>
      <c r="L460">
        <v>617</v>
      </c>
      <c r="M460">
        <v>622</v>
      </c>
      <c r="N460">
        <v>1600</v>
      </c>
      <c r="O460" t="s">
        <v>3484</v>
      </c>
      <c r="P460">
        <v>0.89997138713358604</v>
      </c>
      <c r="Q460">
        <v>0.83284049104526203</v>
      </c>
      <c r="R460">
        <v>0.24441948989132101</v>
      </c>
      <c r="S460">
        <v>0.12740163623480899</v>
      </c>
      <c r="T460">
        <v>0.53028033812599995</v>
      </c>
      <c r="U460">
        <v>0.53028033812599995</v>
      </c>
      <c r="V460">
        <v>0.28563484658333499</v>
      </c>
      <c r="W460">
        <v>1.55</v>
      </c>
      <c r="X460">
        <v>1.65</v>
      </c>
      <c r="Y460">
        <v>94082</v>
      </c>
      <c r="Z460">
        <v>8553</v>
      </c>
      <c r="AA460">
        <v>0.49</v>
      </c>
      <c r="AB460">
        <v>11</v>
      </c>
      <c r="AC460">
        <v>7</v>
      </c>
      <c r="AD460">
        <v>4</v>
      </c>
      <c r="AE460">
        <v>63.64</v>
      </c>
      <c r="AF460">
        <v>10</v>
      </c>
      <c r="AG460">
        <v>6</v>
      </c>
      <c r="AH460">
        <v>3</v>
      </c>
      <c r="AI460">
        <v>2</v>
      </c>
    </row>
    <row r="461" spans="1:35" x14ac:dyDescent="0.2">
      <c r="A461" s="102">
        <v>53</v>
      </c>
      <c r="B461">
        <v>3635</v>
      </c>
      <c r="C461" t="s">
        <v>47</v>
      </c>
      <c r="D461" t="s">
        <v>3483</v>
      </c>
      <c r="E461">
        <v>2944</v>
      </c>
      <c r="F461">
        <v>2987</v>
      </c>
      <c r="G461">
        <v>300</v>
      </c>
      <c r="H461" t="s">
        <v>3481</v>
      </c>
      <c r="I461">
        <v>8425</v>
      </c>
      <c r="J461" t="s">
        <v>3818</v>
      </c>
      <c r="K461" t="s">
        <v>3487</v>
      </c>
      <c r="L461">
        <v>3230</v>
      </c>
      <c r="M461">
        <v>3310</v>
      </c>
      <c r="N461">
        <v>300</v>
      </c>
      <c r="O461" t="s">
        <v>3484</v>
      </c>
      <c r="P461">
        <v>0.80022896074496797</v>
      </c>
      <c r="Q461">
        <v>0.95031492173017895</v>
      </c>
      <c r="R461">
        <v>2.0308091761996099E-2</v>
      </c>
      <c r="S461" s="106">
        <v>2.4156007936816399E-3</v>
      </c>
      <c r="T461">
        <v>2.8031953999950998</v>
      </c>
      <c r="U461">
        <v>2.8031953999950998</v>
      </c>
      <c r="V461">
        <v>2.8409748307701701</v>
      </c>
      <c r="W461">
        <v>9.0500000000000007</v>
      </c>
      <c r="X461">
        <v>9.76</v>
      </c>
      <c r="Y461">
        <v>93505</v>
      </c>
      <c r="Z461">
        <v>4921</v>
      </c>
      <c r="AA461">
        <v>0.19</v>
      </c>
      <c r="AB461">
        <v>19</v>
      </c>
      <c r="AC461">
        <v>10</v>
      </c>
      <c r="AD461">
        <v>9</v>
      </c>
      <c r="AE461">
        <v>52.63</v>
      </c>
      <c r="AF461">
        <v>11</v>
      </c>
      <c r="AG461">
        <v>8</v>
      </c>
      <c r="AH461">
        <v>4</v>
      </c>
      <c r="AI461">
        <v>7</v>
      </c>
    </row>
    <row r="462" spans="1:35" x14ac:dyDescent="0.2">
      <c r="A462" s="102">
        <v>61</v>
      </c>
      <c r="B462">
        <v>4208</v>
      </c>
      <c r="C462" t="s">
        <v>3832</v>
      </c>
      <c r="D462" t="s">
        <v>3506</v>
      </c>
      <c r="E462">
        <v>2220</v>
      </c>
      <c r="F462">
        <v>2222</v>
      </c>
      <c r="G462">
        <v>500</v>
      </c>
      <c r="H462" t="s">
        <v>3481</v>
      </c>
      <c r="I462">
        <v>6371</v>
      </c>
      <c r="J462" t="s">
        <v>3782</v>
      </c>
      <c r="K462" t="s">
        <v>3494</v>
      </c>
      <c r="L462">
        <v>3320</v>
      </c>
      <c r="M462">
        <v>3355</v>
      </c>
      <c r="N462">
        <v>300</v>
      </c>
      <c r="O462" t="s">
        <v>3484</v>
      </c>
      <c r="P462">
        <v>0.88423759543942704</v>
      </c>
      <c r="Q462">
        <v>0.94791574455685601</v>
      </c>
      <c r="R462" s="15">
        <v>3.7853845170017102E-2</v>
      </c>
      <c r="S462" s="15">
        <v>3.6890343055389898E-3</v>
      </c>
      <c r="T462">
        <v>2.98618817662563</v>
      </c>
      <c r="U462">
        <v>2.98618817662563</v>
      </c>
      <c r="V462">
        <v>3.2193138550831</v>
      </c>
      <c r="W462">
        <v>6.25</v>
      </c>
      <c r="X462">
        <v>10.38</v>
      </c>
      <c r="Y462">
        <v>93305</v>
      </c>
      <c r="Z462">
        <v>6220</v>
      </c>
      <c r="AA462">
        <v>0.28999999999999998</v>
      </c>
      <c r="AB462">
        <v>15</v>
      </c>
      <c r="AC462">
        <v>9</v>
      </c>
      <c r="AD462">
        <v>6</v>
      </c>
      <c r="AE462">
        <v>60</v>
      </c>
      <c r="AF462">
        <v>13</v>
      </c>
      <c r="AG462">
        <v>4</v>
      </c>
      <c r="AH462">
        <v>4</v>
      </c>
      <c r="AI462">
        <v>7</v>
      </c>
    </row>
    <row r="463" spans="1:35" x14ac:dyDescent="0.2">
      <c r="A463" s="102">
        <v>581</v>
      </c>
      <c r="B463">
        <v>7012</v>
      </c>
      <c r="C463" t="s">
        <v>3865</v>
      </c>
      <c r="D463" t="s">
        <v>3499</v>
      </c>
      <c r="E463">
        <v>2122</v>
      </c>
      <c r="F463">
        <v>2133</v>
      </c>
      <c r="G463">
        <v>500</v>
      </c>
      <c r="H463" t="s">
        <v>3481</v>
      </c>
      <c r="I463">
        <v>7211</v>
      </c>
      <c r="J463" t="s">
        <v>28</v>
      </c>
      <c r="K463" t="s">
        <v>3499</v>
      </c>
      <c r="L463">
        <v>400</v>
      </c>
      <c r="M463">
        <v>403</v>
      </c>
      <c r="N463">
        <v>2600</v>
      </c>
      <c r="O463" t="s">
        <v>3484</v>
      </c>
      <c r="P463">
        <v>0.94319482714460801</v>
      </c>
      <c r="Q463">
        <v>0.86933804444096996</v>
      </c>
      <c r="R463">
        <v>1.0349990737856401E-2</v>
      </c>
      <c r="S463" s="15">
        <v>0.202400280298974</v>
      </c>
      <c r="T463">
        <v>0.750559819600778</v>
      </c>
      <c r="U463">
        <v>0.750559819600778</v>
      </c>
      <c r="V463">
        <v>0.73225169852096905</v>
      </c>
      <c r="W463">
        <v>1.79</v>
      </c>
      <c r="X463">
        <v>1.75</v>
      </c>
      <c r="Y463">
        <v>92996</v>
      </c>
      <c r="Z463">
        <v>5812</v>
      </c>
      <c r="AA463">
        <v>0.24</v>
      </c>
      <c r="AB463">
        <v>16</v>
      </c>
      <c r="AC463">
        <v>8</v>
      </c>
      <c r="AD463">
        <v>8</v>
      </c>
      <c r="AE463">
        <v>50</v>
      </c>
      <c r="AF463">
        <v>13</v>
      </c>
      <c r="AG463">
        <v>5</v>
      </c>
      <c r="AH463">
        <v>4</v>
      </c>
      <c r="AI463">
        <v>7</v>
      </c>
    </row>
    <row r="464" spans="1:35" x14ac:dyDescent="0.2">
      <c r="A464" s="102">
        <v>1013</v>
      </c>
      <c r="B464">
        <v>6473</v>
      </c>
      <c r="C464" t="s">
        <v>1448</v>
      </c>
      <c r="D464" t="s">
        <v>3494</v>
      </c>
      <c r="E464">
        <v>1150</v>
      </c>
      <c r="F464">
        <v>1151</v>
      </c>
      <c r="G464">
        <v>900</v>
      </c>
      <c r="H464" t="s">
        <v>3484</v>
      </c>
      <c r="I464">
        <v>8411</v>
      </c>
      <c r="J464" t="s">
        <v>3688</v>
      </c>
      <c r="K464" t="s">
        <v>3552</v>
      </c>
      <c r="L464">
        <v>161.5</v>
      </c>
      <c r="M464">
        <v>162.4</v>
      </c>
      <c r="N464">
        <v>6400</v>
      </c>
      <c r="O464" t="s">
        <v>3481</v>
      </c>
      <c r="P464">
        <v>0.94255170234162799</v>
      </c>
      <c r="Q464">
        <v>0.80159706352684101</v>
      </c>
      <c r="R464">
        <v>0.11140057122919</v>
      </c>
      <c r="S464">
        <v>8.4900634513368906E-2</v>
      </c>
      <c r="T464">
        <v>-2.6708705943550402</v>
      </c>
      <c r="U464">
        <v>2.6708705943550402</v>
      </c>
      <c r="V464">
        <v>2.4015643899801802</v>
      </c>
      <c r="W464">
        <v>-11.66</v>
      </c>
      <c r="X464">
        <v>0.33</v>
      </c>
      <c r="Y464">
        <v>92898</v>
      </c>
      <c r="Z464">
        <v>7146</v>
      </c>
      <c r="AA464">
        <v>0.32</v>
      </c>
      <c r="AB464">
        <v>13</v>
      </c>
      <c r="AC464">
        <v>8</v>
      </c>
      <c r="AD464">
        <v>5</v>
      </c>
      <c r="AE464">
        <v>61.54</v>
      </c>
      <c r="AF464">
        <v>15</v>
      </c>
      <c r="AG464">
        <v>5</v>
      </c>
      <c r="AH464">
        <v>2</v>
      </c>
      <c r="AI464">
        <v>6</v>
      </c>
    </row>
    <row r="465" spans="1:35" x14ac:dyDescent="0.2">
      <c r="A465" s="102">
        <v>880</v>
      </c>
      <c r="B465">
        <v>4208</v>
      </c>
      <c r="C465" t="s">
        <v>3832</v>
      </c>
      <c r="D465" t="s">
        <v>3506</v>
      </c>
      <c r="E465">
        <v>2220</v>
      </c>
      <c r="F465">
        <v>2222</v>
      </c>
      <c r="G465">
        <v>400</v>
      </c>
      <c r="H465" t="s">
        <v>3484</v>
      </c>
      <c r="I465">
        <v>8306</v>
      </c>
      <c r="J465" t="s">
        <v>3835</v>
      </c>
      <c r="K465" t="s">
        <v>3552</v>
      </c>
      <c r="L465">
        <v>560.29999999999995</v>
      </c>
      <c r="M465">
        <v>568</v>
      </c>
      <c r="N465">
        <v>1600</v>
      </c>
      <c r="O465" t="s">
        <v>3481</v>
      </c>
      <c r="P465">
        <v>0.90386047846153705</v>
      </c>
      <c r="Q465">
        <v>0.82648478427998895</v>
      </c>
      <c r="R465" s="15">
        <v>7.1086665879433894E-2</v>
      </c>
      <c r="S465">
        <v>0.30635586845483698</v>
      </c>
      <c r="T465">
        <v>-2.3056285867102502</v>
      </c>
      <c r="U465">
        <v>2.3056285867102502</v>
      </c>
      <c r="V465">
        <v>2.47103408799431</v>
      </c>
      <c r="W465">
        <v>-3.53</v>
      </c>
      <c r="X465">
        <v>2.25</v>
      </c>
      <c r="Y465">
        <v>91842</v>
      </c>
      <c r="Z465">
        <v>7065</v>
      </c>
      <c r="AA465">
        <v>0.31</v>
      </c>
      <c r="AB465">
        <v>13</v>
      </c>
      <c r="AC465">
        <v>8</v>
      </c>
      <c r="AD465">
        <v>5</v>
      </c>
      <c r="AE465">
        <v>61.54</v>
      </c>
      <c r="AF465">
        <v>15</v>
      </c>
      <c r="AG465">
        <v>3</v>
      </c>
      <c r="AH465">
        <v>2</v>
      </c>
      <c r="AI465">
        <v>8</v>
      </c>
    </row>
    <row r="466" spans="1:35" x14ac:dyDescent="0.2">
      <c r="A466" s="102">
        <v>56</v>
      </c>
      <c r="B466">
        <v>2001</v>
      </c>
      <c r="C466" t="s">
        <v>3303</v>
      </c>
      <c r="D466" t="s">
        <v>3509</v>
      </c>
      <c r="E466">
        <v>1630</v>
      </c>
      <c r="F466">
        <v>1658</v>
      </c>
      <c r="G466">
        <v>600</v>
      </c>
      <c r="H466" t="s">
        <v>3484</v>
      </c>
      <c r="I466">
        <v>7182</v>
      </c>
      <c r="J466" t="s">
        <v>3680</v>
      </c>
      <c r="K466" t="s">
        <v>3552</v>
      </c>
      <c r="L466">
        <v>1011</v>
      </c>
      <c r="M466">
        <v>1022</v>
      </c>
      <c r="N466">
        <v>1000</v>
      </c>
      <c r="O466" t="s">
        <v>3481</v>
      </c>
      <c r="P466">
        <v>0.88518610169610101</v>
      </c>
      <c r="Q466">
        <v>0.94984780523197898</v>
      </c>
      <c r="R466" s="15">
        <v>3.6867915231698398E-2</v>
      </c>
      <c r="S466" s="15">
        <v>6.6400890247414002E-4</v>
      </c>
      <c r="T466">
        <v>-0.16863716058914199</v>
      </c>
      <c r="U466">
        <v>0.16863716058914199</v>
      </c>
      <c r="V466">
        <v>0.31344174682389597</v>
      </c>
      <c r="W466">
        <v>-0.19</v>
      </c>
      <c r="X466">
        <v>2.73</v>
      </c>
      <c r="Y466">
        <v>91776</v>
      </c>
      <c r="Z466">
        <v>4589</v>
      </c>
      <c r="AA466">
        <v>0.21</v>
      </c>
      <c r="AB466">
        <v>20</v>
      </c>
      <c r="AC466">
        <v>11</v>
      </c>
      <c r="AD466">
        <v>9</v>
      </c>
      <c r="AE466">
        <v>55</v>
      </c>
      <c r="AF466">
        <v>17</v>
      </c>
      <c r="AG466">
        <v>3</v>
      </c>
      <c r="AH466">
        <v>3</v>
      </c>
      <c r="AI466">
        <v>14</v>
      </c>
    </row>
    <row r="467" spans="1:35" x14ac:dyDescent="0.2">
      <c r="A467" s="102">
        <v>758</v>
      </c>
      <c r="B467">
        <v>4634</v>
      </c>
      <c r="C467" t="s">
        <v>66</v>
      </c>
      <c r="D467" t="s">
        <v>3506</v>
      </c>
      <c r="E467">
        <v>2435</v>
      </c>
      <c r="F467">
        <v>2465</v>
      </c>
      <c r="G467">
        <v>400</v>
      </c>
      <c r="H467" t="s">
        <v>3481</v>
      </c>
      <c r="I467">
        <v>5334</v>
      </c>
      <c r="J467" t="s">
        <v>3891</v>
      </c>
      <c r="K467" t="s">
        <v>3480</v>
      </c>
      <c r="L467">
        <v>1900</v>
      </c>
      <c r="M467">
        <v>1874</v>
      </c>
      <c r="N467">
        <v>500</v>
      </c>
      <c r="O467" t="s">
        <v>3484</v>
      </c>
      <c r="P467">
        <v>0.88392072263436505</v>
      </c>
      <c r="Q467">
        <v>0.84288820381393503</v>
      </c>
      <c r="R467">
        <v>9.3677626459705496E-2</v>
      </c>
      <c r="S467">
        <v>0.10373793010981899</v>
      </c>
      <c r="T467">
        <v>3.2962875761834902</v>
      </c>
      <c r="U467">
        <v>3.2962875761834902</v>
      </c>
      <c r="V467">
        <v>1.9773470334182299</v>
      </c>
      <c r="W467">
        <v>6.17</v>
      </c>
      <c r="X467">
        <v>4.97</v>
      </c>
      <c r="Y467">
        <v>91499</v>
      </c>
      <c r="Z467">
        <v>4575</v>
      </c>
      <c r="AA467">
        <v>0.23</v>
      </c>
      <c r="AB467">
        <v>20</v>
      </c>
      <c r="AC467">
        <v>12</v>
      </c>
      <c r="AD467">
        <v>8</v>
      </c>
      <c r="AE467">
        <v>60</v>
      </c>
      <c r="AF467">
        <v>13</v>
      </c>
      <c r="AG467">
        <v>6</v>
      </c>
      <c r="AH467">
        <v>4</v>
      </c>
      <c r="AI467">
        <v>10</v>
      </c>
    </row>
    <row r="468" spans="1:35" x14ac:dyDescent="0.2">
      <c r="A468" s="102">
        <v>203</v>
      </c>
      <c r="B468">
        <v>1802</v>
      </c>
      <c r="C468" t="s">
        <v>3851</v>
      </c>
      <c r="D468" t="s">
        <v>3491</v>
      </c>
      <c r="E468">
        <v>1199</v>
      </c>
      <c r="F468">
        <v>1208</v>
      </c>
      <c r="G468">
        <v>800</v>
      </c>
      <c r="H468" t="s">
        <v>3481</v>
      </c>
      <c r="I468">
        <v>8031</v>
      </c>
      <c r="J468" t="s">
        <v>1069</v>
      </c>
      <c r="K468" t="s">
        <v>3488</v>
      </c>
      <c r="L468">
        <v>1919</v>
      </c>
      <c r="M468">
        <v>1940</v>
      </c>
      <c r="N468">
        <v>500</v>
      </c>
      <c r="O468" t="s">
        <v>3484</v>
      </c>
      <c r="P468">
        <v>0.80832007124183103</v>
      </c>
      <c r="Q468">
        <v>0.92121628256975796</v>
      </c>
      <c r="R468">
        <v>3.5478456894821403E-2</v>
      </c>
      <c r="S468">
        <v>3.5418626103775497E-2</v>
      </c>
      <c r="T468">
        <v>0.49768075552104002</v>
      </c>
      <c r="U468">
        <v>0.49768075552104002</v>
      </c>
      <c r="V468">
        <v>0.42652956159775202</v>
      </c>
      <c r="W468">
        <v>0.94</v>
      </c>
      <c r="X468">
        <v>0.37</v>
      </c>
      <c r="Y468">
        <v>91198</v>
      </c>
      <c r="Z468">
        <v>5067</v>
      </c>
      <c r="AA468">
        <v>0.27</v>
      </c>
      <c r="AB468">
        <v>18</v>
      </c>
      <c r="AC468">
        <v>10</v>
      </c>
      <c r="AD468">
        <v>8</v>
      </c>
      <c r="AE468">
        <v>55.56</v>
      </c>
      <c r="AF468">
        <v>15</v>
      </c>
      <c r="AG468">
        <v>5</v>
      </c>
      <c r="AH468">
        <v>2</v>
      </c>
      <c r="AI468">
        <v>11</v>
      </c>
    </row>
    <row r="469" spans="1:35" x14ac:dyDescent="0.2">
      <c r="A469" s="102">
        <v>977</v>
      </c>
      <c r="B469">
        <v>7259</v>
      </c>
      <c r="C469" t="s">
        <v>27</v>
      </c>
      <c r="D469" t="s">
        <v>3499</v>
      </c>
      <c r="E469">
        <v>3695</v>
      </c>
      <c r="F469">
        <v>3700</v>
      </c>
      <c r="G469">
        <v>200</v>
      </c>
      <c r="H469" t="s">
        <v>3484</v>
      </c>
      <c r="I469">
        <v>8411</v>
      </c>
      <c r="J469" t="s">
        <v>3688</v>
      </c>
      <c r="K469" t="s">
        <v>3552</v>
      </c>
      <c r="L469">
        <v>161.5</v>
      </c>
      <c r="M469">
        <v>162.4</v>
      </c>
      <c r="N469">
        <v>4600</v>
      </c>
      <c r="O469" t="s">
        <v>3481</v>
      </c>
      <c r="P469">
        <v>0.950924462026423</v>
      </c>
      <c r="Q469">
        <v>0.809254668965671</v>
      </c>
      <c r="R469">
        <v>2.2219922571583901E-2</v>
      </c>
      <c r="S469">
        <v>0.17239160737308501</v>
      </c>
      <c r="T469">
        <v>-1.11732084141668</v>
      </c>
      <c r="U469">
        <v>1.11732084141668</v>
      </c>
      <c r="V469">
        <v>0.86869732364124896</v>
      </c>
      <c r="W469">
        <v>-5.14</v>
      </c>
      <c r="X469">
        <v>0.95</v>
      </c>
      <c r="Y469">
        <v>90901</v>
      </c>
      <c r="Z469">
        <v>4784</v>
      </c>
      <c r="AA469">
        <v>0.45</v>
      </c>
      <c r="AB469">
        <v>19</v>
      </c>
      <c r="AC469">
        <v>13</v>
      </c>
      <c r="AD469">
        <v>6</v>
      </c>
      <c r="AE469">
        <v>68.42</v>
      </c>
      <c r="AF469">
        <v>14</v>
      </c>
      <c r="AG469">
        <v>7</v>
      </c>
      <c r="AH469">
        <v>4</v>
      </c>
      <c r="AI469">
        <v>8</v>
      </c>
    </row>
    <row r="470" spans="1:35" x14ac:dyDescent="0.2">
      <c r="A470" s="102">
        <v>631</v>
      </c>
      <c r="B470">
        <v>5110</v>
      </c>
      <c r="C470" t="s">
        <v>1450</v>
      </c>
      <c r="D470" t="s">
        <v>3693</v>
      </c>
      <c r="E470">
        <v>1202</v>
      </c>
      <c r="F470">
        <v>1214</v>
      </c>
      <c r="G470">
        <v>900</v>
      </c>
      <c r="H470" t="s">
        <v>3484</v>
      </c>
      <c r="I470">
        <v>8411</v>
      </c>
      <c r="J470" t="s">
        <v>3688</v>
      </c>
      <c r="K470" t="s">
        <v>3552</v>
      </c>
      <c r="L470">
        <v>161.5</v>
      </c>
      <c r="M470">
        <v>162.4</v>
      </c>
      <c r="N470">
        <v>6700</v>
      </c>
      <c r="O470" t="s">
        <v>3481</v>
      </c>
      <c r="P470">
        <v>0.95151886588672696</v>
      </c>
      <c r="Q470">
        <v>0.86174815498403801</v>
      </c>
      <c r="R470">
        <v>1.3133079663299599E-3</v>
      </c>
      <c r="S470" s="15">
        <v>0.28899664384995499</v>
      </c>
      <c r="T470">
        <v>-1.9625677249039599</v>
      </c>
      <c r="U470">
        <v>1.9625677249039599</v>
      </c>
      <c r="V470">
        <v>2.1171530847365401</v>
      </c>
      <c r="W470">
        <v>-8.3699999999999992</v>
      </c>
      <c r="X470">
        <v>0.41</v>
      </c>
      <c r="Y470">
        <v>89700</v>
      </c>
      <c r="Z470">
        <v>6407</v>
      </c>
      <c r="AA470">
        <v>0.28999999999999998</v>
      </c>
      <c r="AB470">
        <v>14</v>
      </c>
      <c r="AC470">
        <v>6</v>
      </c>
      <c r="AD470">
        <v>8</v>
      </c>
      <c r="AE470">
        <v>42.86</v>
      </c>
      <c r="AF470">
        <v>15</v>
      </c>
      <c r="AG470">
        <v>4</v>
      </c>
      <c r="AH470">
        <v>2</v>
      </c>
      <c r="AI470">
        <v>8</v>
      </c>
    </row>
    <row r="471" spans="1:35" x14ac:dyDescent="0.2">
      <c r="A471" s="102">
        <v>270</v>
      </c>
      <c r="B471">
        <v>4118</v>
      </c>
      <c r="C471" t="s">
        <v>3894</v>
      </c>
      <c r="D471" t="s">
        <v>3506</v>
      </c>
      <c r="E471">
        <v>3360</v>
      </c>
      <c r="F471">
        <v>3390</v>
      </c>
      <c r="G471">
        <v>300</v>
      </c>
      <c r="H471" t="s">
        <v>3484</v>
      </c>
      <c r="I471">
        <v>7182</v>
      </c>
      <c r="J471" t="s">
        <v>3680</v>
      </c>
      <c r="K471" t="s">
        <v>3552</v>
      </c>
      <c r="L471">
        <v>1011</v>
      </c>
      <c r="M471">
        <v>1022</v>
      </c>
      <c r="N471">
        <v>1000</v>
      </c>
      <c r="O471" t="s">
        <v>3481</v>
      </c>
      <c r="P471">
        <v>0.819978305626481</v>
      </c>
      <c r="Q471">
        <v>0.90855603963096199</v>
      </c>
      <c r="R471">
        <v>0.16344352459046699</v>
      </c>
      <c r="S471" s="106">
        <v>0.150569131752363</v>
      </c>
      <c r="T471">
        <v>-0.98621898823910004</v>
      </c>
      <c r="U471">
        <v>0.98621898823910004</v>
      </c>
      <c r="V471">
        <v>0.85831503403603304</v>
      </c>
      <c r="W471">
        <v>-2.11</v>
      </c>
      <c r="X471">
        <v>0.49</v>
      </c>
      <c r="Y471">
        <v>89696</v>
      </c>
      <c r="Z471">
        <v>6900</v>
      </c>
      <c r="AA471">
        <v>0.36</v>
      </c>
      <c r="AB471">
        <v>13</v>
      </c>
      <c r="AC471">
        <v>9</v>
      </c>
      <c r="AD471">
        <v>4</v>
      </c>
      <c r="AE471">
        <v>69.23</v>
      </c>
      <c r="AF471">
        <v>15</v>
      </c>
      <c r="AG471">
        <v>4</v>
      </c>
      <c r="AH471">
        <v>2</v>
      </c>
      <c r="AI471">
        <v>7</v>
      </c>
    </row>
    <row r="472" spans="1:35" x14ac:dyDescent="0.2">
      <c r="A472" s="102">
        <v>620</v>
      </c>
      <c r="B472">
        <v>6758</v>
      </c>
      <c r="C472" t="s">
        <v>3498</v>
      </c>
      <c r="D472" t="s">
        <v>3486</v>
      </c>
      <c r="E472">
        <v>7650</v>
      </c>
      <c r="F472">
        <v>7700</v>
      </c>
      <c r="G472">
        <v>100</v>
      </c>
      <c r="H472" t="s">
        <v>3481</v>
      </c>
      <c r="I472">
        <v>9682</v>
      </c>
      <c r="J472" t="s">
        <v>3853</v>
      </c>
      <c r="K472" t="s">
        <v>3483</v>
      </c>
      <c r="L472">
        <v>2298</v>
      </c>
      <c r="M472">
        <v>2275</v>
      </c>
      <c r="N472">
        <v>300</v>
      </c>
      <c r="O472" t="s">
        <v>3484</v>
      </c>
      <c r="P472">
        <v>0.89319229260803501</v>
      </c>
      <c r="Q472">
        <v>0.86376851498057905</v>
      </c>
      <c r="R472" s="15">
        <v>5.9230265857326598E-6</v>
      </c>
      <c r="S472">
        <v>0.23538989321152601</v>
      </c>
      <c r="T472">
        <v>3.56968478849313</v>
      </c>
      <c r="U472">
        <v>3.56968478849313</v>
      </c>
      <c r="V472">
        <v>0.714268615938355</v>
      </c>
      <c r="W472">
        <v>12.82</v>
      </c>
      <c r="X472">
        <v>11.36</v>
      </c>
      <c r="Y472">
        <v>88963</v>
      </c>
      <c r="Z472">
        <v>5931</v>
      </c>
      <c r="AA472">
        <v>0.4</v>
      </c>
      <c r="AB472">
        <v>15</v>
      </c>
      <c r="AC472">
        <v>10</v>
      </c>
      <c r="AD472">
        <v>5</v>
      </c>
      <c r="AE472">
        <v>66.67</v>
      </c>
      <c r="AF472">
        <v>11</v>
      </c>
      <c r="AG472">
        <v>7</v>
      </c>
      <c r="AH472">
        <v>3</v>
      </c>
      <c r="AI472">
        <v>5</v>
      </c>
    </row>
    <row r="473" spans="1:35" x14ac:dyDescent="0.2">
      <c r="A473" s="102">
        <v>991</v>
      </c>
      <c r="B473">
        <v>8012</v>
      </c>
      <c r="C473" t="s">
        <v>3866</v>
      </c>
      <c r="D473" t="s">
        <v>3488</v>
      </c>
      <c r="E473">
        <v>1511</v>
      </c>
      <c r="F473">
        <v>1535</v>
      </c>
      <c r="G473">
        <v>700</v>
      </c>
      <c r="H473" t="s">
        <v>3484</v>
      </c>
      <c r="I473">
        <v>8385</v>
      </c>
      <c r="J473" t="s">
        <v>1132</v>
      </c>
      <c r="K473" t="s">
        <v>3552</v>
      </c>
      <c r="L473">
        <v>563</v>
      </c>
      <c r="M473">
        <v>574</v>
      </c>
      <c r="N473">
        <v>1900</v>
      </c>
      <c r="O473" t="s">
        <v>3481</v>
      </c>
      <c r="P473">
        <v>0.865601500135605</v>
      </c>
      <c r="Q473">
        <v>0.806081235540138</v>
      </c>
      <c r="R473">
        <v>6.0018249406573201E-2</v>
      </c>
      <c r="S473">
        <v>9.3437030907605995E-2</v>
      </c>
      <c r="T473">
        <v>-0.70660296819539303</v>
      </c>
      <c r="U473">
        <v>0.70660296819539303</v>
      </c>
      <c r="V473">
        <v>0.70493077432934503</v>
      </c>
      <c r="W473">
        <v>-1.5</v>
      </c>
      <c r="X473">
        <v>1.5</v>
      </c>
      <c r="Y473">
        <v>88441</v>
      </c>
      <c r="Z473">
        <v>4913</v>
      </c>
      <c r="AA473">
        <v>0.21</v>
      </c>
      <c r="AB473">
        <v>18</v>
      </c>
      <c r="AC473">
        <v>11</v>
      </c>
      <c r="AD473">
        <v>7</v>
      </c>
      <c r="AE473">
        <v>61.11</v>
      </c>
      <c r="AF473">
        <v>14</v>
      </c>
      <c r="AG473">
        <v>4</v>
      </c>
      <c r="AH473">
        <v>5</v>
      </c>
      <c r="AI473">
        <v>9</v>
      </c>
    </row>
    <row r="474" spans="1:35" x14ac:dyDescent="0.2">
      <c r="A474" s="102">
        <v>429</v>
      </c>
      <c r="B474">
        <v>6371</v>
      </c>
      <c r="C474" t="s">
        <v>3782</v>
      </c>
      <c r="D474" t="s">
        <v>3494</v>
      </c>
      <c r="E474">
        <v>3320</v>
      </c>
      <c r="F474">
        <v>3355</v>
      </c>
      <c r="G474">
        <v>300</v>
      </c>
      <c r="H474" t="s">
        <v>3484</v>
      </c>
      <c r="I474">
        <v>9072</v>
      </c>
      <c r="J474" t="s">
        <v>3684</v>
      </c>
      <c r="K474" t="s">
        <v>3685</v>
      </c>
      <c r="L474">
        <v>2528</v>
      </c>
      <c r="M474">
        <v>2561</v>
      </c>
      <c r="N474">
        <v>400</v>
      </c>
      <c r="O474" t="s">
        <v>3481</v>
      </c>
      <c r="P474">
        <v>0.88034127612365098</v>
      </c>
      <c r="Q474">
        <v>0.88915170510619501</v>
      </c>
      <c r="R474">
        <v>3.74166860295251E-3</v>
      </c>
      <c r="S474">
        <v>2.8702638970671098E-4</v>
      </c>
      <c r="T474">
        <v>-3.0786039368576299</v>
      </c>
      <c r="U474">
        <v>3.0786039368576299</v>
      </c>
      <c r="V474">
        <v>3.4265547501375</v>
      </c>
      <c r="W474">
        <v>-7.37</v>
      </c>
      <c r="X474">
        <v>1.78</v>
      </c>
      <c r="Y474">
        <v>88209</v>
      </c>
      <c r="Z474">
        <v>6301</v>
      </c>
      <c r="AA474">
        <v>0.38</v>
      </c>
      <c r="AB474">
        <v>14</v>
      </c>
      <c r="AC474">
        <v>8</v>
      </c>
      <c r="AD474">
        <v>6</v>
      </c>
      <c r="AE474">
        <v>57.14</v>
      </c>
      <c r="AF474">
        <v>15</v>
      </c>
      <c r="AG474">
        <v>4</v>
      </c>
      <c r="AH474">
        <v>1</v>
      </c>
      <c r="AI474">
        <v>9</v>
      </c>
    </row>
    <row r="475" spans="1:35" x14ac:dyDescent="0.2">
      <c r="A475" s="102">
        <v>371</v>
      </c>
      <c r="B475">
        <v>7012</v>
      </c>
      <c r="C475" t="s">
        <v>3865</v>
      </c>
      <c r="D475" t="s">
        <v>3499</v>
      </c>
      <c r="E475">
        <v>2122</v>
      </c>
      <c r="F475">
        <v>2133</v>
      </c>
      <c r="G475">
        <v>500</v>
      </c>
      <c r="H475" t="s">
        <v>3484</v>
      </c>
      <c r="I475">
        <v>7276</v>
      </c>
      <c r="J475" t="s">
        <v>3548</v>
      </c>
      <c r="K475" t="s">
        <v>3486</v>
      </c>
      <c r="L475">
        <v>4825</v>
      </c>
      <c r="M475">
        <v>4895</v>
      </c>
      <c r="N475">
        <v>200</v>
      </c>
      <c r="O475" t="s">
        <v>3481</v>
      </c>
      <c r="P475">
        <v>0.91747206121400204</v>
      </c>
      <c r="Q475">
        <v>0.89563873076709699</v>
      </c>
      <c r="R475">
        <v>5.72697506377065E-4</v>
      </c>
      <c r="S475">
        <v>3.4913224697437503E-2</v>
      </c>
      <c r="T475">
        <v>-1.4199324465397301</v>
      </c>
      <c r="U475">
        <v>1.4199324465397301</v>
      </c>
      <c r="V475">
        <v>1.0435777071550001</v>
      </c>
      <c r="W475">
        <v>-4.1900000000000004</v>
      </c>
      <c r="X475">
        <v>8.94</v>
      </c>
      <c r="Y475">
        <v>87578</v>
      </c>
      <c r="Z475">
        <v>8758</v>
      </c>
      <c r="AA475">
        <v>0.44</v>
      </c>
      <c r="AB475">
        <v>10</v>
      </c>
      <c r="AC475">
        <v>6</v>
      </c>
      <c r="AD475">
        <v>4</v>
      </c>
      <c r="AE475">
        <v>60</v>
      </c>
      <c r="AF475">
        <v>12</v>
      </c>
      <c r="AG475">
        <v>3</v>
      </c>
      <c r="AH475">
        <v>2</v>
      </c>
      <c r="AI475">
        <v>5</v>
      </c>
    </row>
    <row r="476" spans="1:35" x14ac:dyDescent="0.2">
      <c r="A476" s="102">
        <v>150</v>
      </c>
      <c r="B476">
        <v>6301</v>
      </c>
      <c r="C476" t="s">
        <v>56</v>
      </c>
      <c r="D476" t="s">
        <v>3494</v>
      </c>
      <c r="E476">
        <v>2369</v>
      </c>
      <c r="F476">
        <v>2389</v>
      </c>
      <c r="G476">
        <v>400</v>
      </c>
      <c r="H476" t="s">
        <v>3481</v>
      </c>
      <c r="I476">
        <v>6472</v>
      </c>
      <c r="J476" t="s">
        <v>63</v>
      </c>
      <c r="K476" t="s">
        <v>3494</v>
      </c>
      <c r="L476">
        <v>285</v>
      </c>
      <c r="M476">
        <v>287</v>
      </c>
      <c r="N476">
        <v>3300</v>
      </c>
      <c r="O476" t="s">
        <v>3484</v>
      </c>
      <c r="P476">
        <v>0.91543512677846905</v>
      </c>
      <c r="Q476">
        <v>0.927783944872969</v>
      </c>
      <c r="R476" s="106">
        <v>4.9977812784683703E-2</v>
      </c>
      <c r="S476">
        <v>7.6321670761130399E-3</v>
      </c>
      <c r="T476">
        <v>3.0154591297012101</v>
      </c>
      <c r="U476">
        <v>3.0154591297012101</v>
      </c>
      <c r="V476">
        <v>3.7674650256276498</v>
      </c>
      <c r="W476">
        <v>7.64</v>
      </c>
      <c r="X476">
        <v>0.89</v>
      </c>
      <c r="Y476">
        <v>85896</v>
      </c>
      <c r="Z476">
        <v>4295</v>
      </c>
      <c r="AA476">
        <v>0.12</v>
      </c>
      <c r="AB476">
        <v>20</v>
      </c>
      <c r="AC476">
        <v>10</v>
      </c>
      <c r="AD476">
        <v>10</v>
      </c>
      <c r="AE476">
        <v>50</v>
      </c>
      <c r="AF476">
        <v>11</v>
      </c>
      <c r="AG476">
        <v>8</v>
      </c>
      <c r="AH476">
        <v>7</v>
      </c>
      <c r="AI476">
        <v>5</v>
      </c>
    </row>
    <row r="477" spans="1:35" x14ac:dyDescent="0.2">
      <c r="A477" s="102">
        <v>635</v>
      </c>
      <c r="B477">
        <v>7321</v>
      </c>
      <c r="C477" t="s">
        <v>3847</v>
      </c>
      <c r="D477" t="s">
        <v>3552</v>
      </c>
      <c r="E477">
        <v>617</v>
      </c>
      <c r="F477">
        <v>622</v>
      </c>
      <c r="G477">
        <v>1800</v>
      </c>
      <c r="H477" t="s">
        <v>3484</v>
      </c>
      <c r="I477">
        <v>9508</v>
      </c>
      <c r="J477" t="s">
        <v>3690</v>
      </c>
      <c r="K477" t="s">
        <v>3554</v>
      </c>
      <c r="L477">
        <v>905</v>
      </c>
      <c r="M477">
        <v>912</v>
      </c>
      <c r="N477">
        <v>1200</v>
      </c>
      <c r="O477" t="s">
        <v>3481</v>
      </c>
      <c r="P477">
        <v>0.903342897893468</v>
      </c>
      <c r="Q477">
        <v>0.86152424556248897</v>
      </c>
      <c r="R477">
        <v>8.3587236948377292E-3</v>
      </c>
      <c r="S477">
        <v>4.0557523537413896E-3</v>
      </c>
      <c r="T477">
        <v>-1.13787360227802</v>
      </c>
      <c r="U477">
        <v>1.13787360227802</v>
      </c>
      <c r="V477">
        <v>1.09611070420774</v>
      </c>
      <c r="W477">
        <v>-6.43</v>
      </c>
      <c r="X477">
        <v>2.2999999999999998</v>
      </c>
      <c r="Y477">
        <v>85818</v>
      </c>
      <c r="Z477">
        <v>7802</v>
      </c>
      <c r="AA477">
        <v>0.37</v>
      </c>
      <c r="AB477">
        <v>11</v>
      </c>
      <c r="AC477">
        <v>7</v>
      </c>
      <c r="AD477">
        <v>4</v>
      </c>
      <c r="AE477">
        <v>63.64</v>
      </c>
      <c r="AF477">
        <v>10</v>
      </c>
      <c r="AG477">
        <v>4</v>
      </c>
      <c r="AH477">
        <v>3</v>
      </c>
      <c r="AI477">
        <v>4</v>
      </c>
    </row>
    <row r="478" spans="1:35" x14ac:dyDescent="0.2">
      <c r="A478" s="102">
        <v>62</v>
      </c>
      <c r="B478">
        <v>7182</v>
      </c>
      <c r="C478" t="s">
        <v>3680</v>
      </c>
      <c r="D478" t="s">
        <v>3552</v>
      </c>
      <c r="E478">
        <v>1011</v>
      </c>
      <c r="F478">
        <v>1022</v>
      </c>
      <c r="G478">
        <v>1000</v>
      </c>
      <c r="H478" t="s">
        <v>3481</v>
      </c>
      <c r="I478">
        <v>7211</v>
      </c>
      <c r="J478" t="s">
        <v>28</v>
      </c>
      <c r="K478" t="s">
        <v>3499</v>
      </c>
      <c r="L478">
        <v>400</v>
      </c>
      <c r="M478">
        <v>403</v>
      </c>
      <c r="N478">
        <v>2500</v>
      </c>
      <c r="O478" t="s">
        <v>3484</v>
      </c>
      <c r="P478">
        <v>0.92480797090542499</v>
      </c>
      <c r="Q478">
        <v>0.947396875044339</v>
      </c>
      <c r="R478">
        <v>7.1763509698348502E-3</v>
      </c>
      <c r="S478" s="106">
        <v>1.8560998920083701E-3</v>
      </c>
      <c r="T478">
        <v>2.9658333346546399</v>
      </c>
      <c r="U478">
        <v>2.9658333346546399</v>
      </c>
      <c r="V478">
        <v>3.1138409029015199</v>
      </c>
      <c r="W478">
        <v>11.88</v>
      </c>
      <c r="X478">
        <v>1.42</v>
      </c>
      <c r="Y478">
        <v>85244</v>
      </c>
      <c r="Z478">
        <v>5014</v>
      </c>
      <c r="AA478">
        <v>0.23</v>
      </c>
      <c r="AB478">
        <v>17</v>
      </c>
      <c r="AC478">
        <v>8</v>
      </c>
      <c r="AD478">
        <v>9</v>
      </c>
      <c r="AE478">
        <v>47.06</v>
      </c>
      <c r="AF478">
        <v>16</v>
      </c>
      <c r="AG478">
        <v>3</v>
      </c>
      <c r="AH478">
        <v>1</v>
      </c>
      <c r="AI478">
        <v>13</v>
      </c>
    </row>
    <row r="479" spans="1:35" x14ac:dyDescent="0.2">
      <c r="A479" s="102">
        <v>579</v>
      </c>
      <c r="B479">
        <v>3407</v>
      </c>
      <c r="C479" t="s">
        <v>3692</v>
      </c>
      <c r="D479" t="s">
        <v>3506</v>
      </c>
      <c r="E479">
        <v>1127.5</v>
      </c>
      <c r="F479">
        <v>1135</v>
      </c>
      <c r="G479">
        <v>900</v>
      </c>
      <c r="H479" t="s">
        <v>3484</v>
      </c>
      <c r="I479">
        <v>8341</v>
      </c>
      <c r="J479" t="s">
        <v>1115</v>
      </c>
      <c r="K479" t="s">
        <v>3552</v>
      </c>
      <c r="L479">
        <v>1644</v>
      </c>
      <c r="M479">
        <v>1675</v>
      </c>
      <c r="N479">
        <v>600</v>
      </c>
      <c r="O479" t="s">
        <v>3481</v>
      </c>
      <c r="P479">
        <v>0.875681067970974</v>
      </c>
      <c r="Q479">
        <v>0.86957408347184095</v>
      </c>
      <c r="R479">
        <v>7.3892622157539695E-2</v>
      </c>
      <c r="S479">
        <v>9.13171921430522E-2</v>
      </c>
      <c r="T479">
        <v>-1.2207359898575401</v>
      </c>
      <c r="U479">
        <v>1.2207359898575401</v>
      </c>
      <c r="V479">
        <v>0.97467490391587597</v>
      </c>
      <c r="W479">
        <v>-2.46</v>
      </c>
      <c r="X479">
        <v>1.64</v>
      </c>
      <c r="Y479">
        <v>85038</v>
      </c>
      <c r="Z479">
        <v>5002</v>
      </c>
      <c r="AA479">
        <v>0.25</v>
      </c>
      <c r="AB479">
        <v>17</v>
      </c>
      <c r="AC479">
        <v>8</v>
      </c>
      <c r="AD479">
        <v>9</v>
      </c>
      <c r="AE479">
        <v>47.06</v>
      </c>
      <c r="AF479">
        <v>12</v>
      </c>
      <c r="AG479">
        <v>7</v>
      </c>
      <c r="AH479">
        <v>4</v>
      </c>
      <c r="AI479">
        <v>6</v>
      </c>
    </row>
    <row r="480" spans="1:35" x14ac:dyDescent="0.2">
      <c r="A480" s="102">
        <v>260</v>
      </c>
      <c r="B480">
        <v>7211</v>
      </c>
      <c r="C480" t="s">
        <v>28</v>
      </c>
      <c r="D480" t="s">
        <v>3499</v>
      </c>
      <c r="E480">
        <v>400</v>
      </c>
      <c r="F480">
        <v>403</v>
      </c>
      <c r="G480">
        <v>2600</v>
      </c>
      <c r="H480" t="s">
        <v>3484</v>
      </c>
      <c r="I480">
        <v>8273</v>
      </c>
      <c r="J480" t="s">
        <v>3687</v>
      </c>
      <c r="K480" t="s">
        <v>3507</v>
      </c>
      <c r="L480">
        <v>3400</v>
      </c>
      <c r="M480">
        <v>3490</v>
      </c>
      <c r="N480">
        <v>300</v>
      </c>
      <c r="O480" t="s">
        <v>3481</v>
      </c>
      <c r="P480">
        <v>0.94651611042490802</v>
      </c>
      <c r="Q480">
        <v>0.91054191351647296</v>
      </c>
      <c r="R480">
        <v>1.0249065125294599E-2</v>
      </c>
      <c r="S480">
        <v>4.1428556940095E-2</v>
      </c>
      <c r="T480">
        <v>-0.56292812826080396</v>
      </c>
      <c r="U480">
        <v>0.56292812826080396</v>
      </c>
      <c r="V480">
        <v>0.50992848247433198</v>
      </c>
      <c r="W480">
        <v>-1.34</v>
      </c>
      <c r="X480">
        <v>0.08</v>
      </c>
      <c r="Y480">
        <v>84358</v>
      </c>
      <c r="Z480">
        <v>4687</v>
      </c>
      <c r="AA480">
        <v>0.16</v>
      </c>
      <c r="AB480">
        <v>18</v>
      </c>
      <c r="AC480">
        <v>11</v>
      </c>
      <c r="AD480">
        <v>7</v>
      </c>
      <c r="AE480">
        <v>61.11</v>
      </c>
      <c r="AF480">
        <v>12</v>
      </c>
      <c r="AG480">
        <v>8</v>
      </c>
      <c r="AH480">
        <v>7</v>
      </c>
      <c r="AI480">
        <v>3</v>
      </c>
    </row>
    <row r="481" spans="1:35" x14ac:dyDescent="0.2">
      <c r="A481" s="102">
        <v>652</v>
      </c>
      <c r="B481">
        <v>5108</v>
      </c>
      <c r="C481" t="s">
        <v>3902</v>
      </c>
      <c r="D481" t="s">
        <v>3693</v>
      </c>
      <c r="E481">
        <v>3879</v>
      </c>
      <c r="F481">
        <v>3902</v>
      </c>
      <c r="G481">
        <v>300</v>
      </c>
      <c r="H481" t="s">
        <v>3481</v>
      </c>
      <c r="I481">
        <v>6103</v>
      </c>
      <c r="J481" t="s">
        <v>3893</v>
      </c>
      <c r="K481" t="s">
        <v>3494</v>
      </c>
      <c r="L481">
        <v>5060</v>
      </c>
      <c r="M481">
        <v>5060</v>
      </c>
      <c r="N481">
        <v>200</v>
      </c>
      <c r="O481" t="s">
        <v>3484</v>
      </c>
      <c r="P481">
        <v>0.95854940737204697</v>
      </c>
      <c r="Q481">
        <v>0.859203348358345</v>
      </c>
      <c r="R481">
        <v>0.14278669394121199</v>
      </c>
      <c r="S481">
        <v>2.02684568956275E-2</v>
      </c>
      <c r="T481">
        <v>3.1807784514397199</v>
      </c>
      <c r="U481">
        <v>3.1807784514397199</v>
      </c>
      <c r="V481">
        <v>3.1307398094123</v>
      </c>
      <c r="W481">
        <v>7.07</v>
      </c>
      <c r="X481">
        <v>15.67</v>
      </c>
      <c r="Y481">
        <v>83969</v>
      </c>
      <c r="Z481">
        <v>41984</v>
      </c>
      <c r="AA481">
        <v>2.2400000000000002</v>
      </c>
      <c r="AB481">
        <v>2</v>
      </c>
      <c r="AC481">
        <v>1</v>
      </c>
      <c r="AD481">
        <v>1</v>
      </c>
      <c r="AE481">
        <v>50</v>
      </c>
      <c r="AF481">
        <v>13</v>
      </c>
      <c r="AG481">
        <v>1</v>
      </c>
      <c r="AH481">
        <v>0</v>
      </c>
      <c r="AI481">
        <v>1</v>
      </c>
    </row>
    <row r="482" spans="1:35" x14ac:dyDescent="0.2">
      <c r="A482" s="102">
        <v>32</v>
      </c>
      <c r="B482">
        <v>1973</v>
      </c>
      <c r="C482" t="s">
        <v>3489</v>
      </c>
      <c r="D482" t="s">
        <v>3483</v>
      </c>
      <c r="E482">
        <v>4105</v>
      </c>
      <c r="F482">
        <v>4195</v>
      </c>
      <c r="G482">
        <v>200</v>
      </c>
      <c r="H482" t="s">
        <v>3481</v>
      </c>
      <c r="I482">
        <v>6951</v>
      </c>
      <c r="J482" t="s">
        <v>229</v>
      </c>
      <c r="K482" t="s">
        <v>3486</v>
      </c>
      <c r="L482">
        <v>3585</v>
      </c>
      <c r="M482">
        <v>3580</v>
      </c>
      <c r="N482">
        <v>200</v>
      </c>
      <c r="O482" t="s">
        <v>3484</v>
      </c>
      <c r="P482">
        <v>0.95380271606693001</v>
      </c>
      <c r="Q482">
        <v>0.95548020456253602</v>
      </c>
      <c r="R482">
        <v>4.7376151505441701E-2</v>
      </c>
      <c r="S482">
        <v>0.16300909213022799</v>
      </c>
      <c r="T482">
        <v>0.846481107058909</v>
      </c>
      <c r="U482">
        <v>0.846481107058909</v>
      </c>
      <c r="V482">
        <v>0.81328744151927701</v>
      </c>
      <c r="W482">
        <v>2.68</v>
      </c>
      <c r="X482">
        <v>14.66</v>
      </c>
      <c r="Y482">
        <v>83871</v>
      </c>
      <c r="Z482">
        <v>4934</v>
      </c>
      <c r="AA482">
        <v>0.26</v>
      </c>
      <c r="AB482">
        <v>17</v>
      </c>
      <c r="AC482">
        <v>10</v>
      </c>
      <c r="AD482">
        <v>7</v>
      </c>
      <c r="AE482">
        <v>58.82</v>
      </c>
      <c r="AF482">
        <v>10</v>
      </c>
      <c r="AG482">
        <v>8</v>
      </c>
      <c r="AH482">
        <v>7</v>
      </c>
      <c r="AI482">
        <v>2</v>
      </c>
    </row>
    <row r="483" spans="1:35" x14ac:dyDescent="0.2">
      <c r="A483" s="102">
        <v>959</v>
      </c>
      <c r="B483">
        <v>4208</v>
      </c>
      <c r="C483" t="s">
        <v>3832</v>
      </c>
      <c r="D483" t="s">
        <v>3506</v>
      </c>
      <c r="E483">
        <v>2220</v>
      </c>
      <c r="F483">
        <v>2222</v>
      </c>
      <c r="G483">
        <v>400</v>
      </c>
      <c r="H483" t="s">
        <v>3481</v>
      </c>
      <c r="I483">
        <v>7202</v>
      </c>
      <c r="J483" t="s">
        <v>1013</v>
      </c>
      <c r="K483" t="s">
        <v>3499</v>
      </c>
      <c r="L483">
        <v>1061.5</v>
      </c>
      <c r="M483">
        <v>1073</v>
      </c>
      <c r="N483">
        <v>800</v>
      </c>
      <c r="O483" t="s">
        <v>3484</v>
      </c>
      <c r="P483">
        <v>0.83426003725810205</v>
      </c>
      <c r="Q483">
        <v>0.81215671613520501</v>
      </c>
      <c r="R483">
        <v>0.110468160926674</v>
      </c>
      <c r="S483">
        <v>6.9638422475437597E-2</v>
      </c>
      <c r="T483">
        <v>2.94980927234141</v>
      </c>
      <c r="U483">
        <v>2.94980927234141</v>
      </c>
      <c r="V483">
        <v>3.0143633485249599</v>
      </c>
      <c r="W483">
        <v>10.41</v>
      </c>
      <c r="X483">
        <v>3.42</v>
      </c>
      <c r="Y483">
        <v>82724</v>
      </c>
      <c r="Z483">
        <v>4354</v>
      </c>
      <c r="AA483">
        <v>0.22</v>
      </c>
      <c r="AB483">
        <v>19</v>
      </c>
      <c r="AC483">
        <v>10</v>
      </c>
      <c r="AD483">
        <v>9</v>
      </c>
      <c r="AE483">
        <v>52.63</v>
      </c>
      <c r="AF483">
        <v>12</v>
      </c>
      <c r="AG483">
        <v>7</v>
      </c>
      <c r="AH483">
        <v>5</v>
      </c>
      <c r="AI483">
        <v>7</v>
      </c>
    </row>
    <row r="484" spans="1:35" x14ac:dyDescent="0.2">
      <c r="A484" s="102">
        <v>551</v>
      </c>
      <c r="B484">
        <v>1803</v>
      </c>
      <c r="C484" t="s">
        <v>3492</v>
      </c>
      <c r="D484" t="s">
        <v>3491</v>
      </c>
      <c r="E484">
        <v>1104</v>
      </c>
      <c r="F484">
        <v>1118</v>
      </c>
      <c r="G484">
        <v>900</v>
      </c>
      <c r="H484" t="s">
        <v>3484</v>
      </c>
      <c r="I484">
        <v>8804</v>
      </c>
      <c r="J484" t="s">
        <v>1155</v>
      </c>
      <c r="K484" t="s">
        <v>3503</v>
      </c>
      <c r="L484">
        <v>1755</v>
      </c>
      <c r="M484">
        <v>1766</v>
      </c>
      <c r="N484">
        <v>600</v>
      </c>
      <c r="O484" t="s">
        <v>3481</v>
      </c>
      <c r="P484">
        <v>0.83022053031754395</v>
      </c>
      <c r="Q484">
        <v>0.87340692763470595</v>
      </c>
      <c r="R484">
        <v>0.22288765187156301</v>
      </c>
      <c r="S484">
        <v>0.21175077010551899</v>
      </c>
      <c r="T484">
        <v>-1.4688080193091799</v>
      </c>
      <c r="U484">
        <v>1.4688080193091799</v>
      </c>
      <c r="V484">
        <v>1.5950025286638101</v>
      </c>
      <c r="W484">
        <v>-4.42</v>
      </c>
      <c r="X484">
        <v>5.04</v>
      </c>
      <c r="Y484">
        <v>82676</v>
      </c>
      <c r="Z484">
        <v>4351</v>
      </c>
      <c r="AA484">
        <v>0.19</v>
      </c>
      <c r="AB484">
        <v>19</v>
      </c>
      <c r="AC484">
        <v>10</v>
      </c>
      <c r="AD484">
        <v>9</v>
      </c>
      <c r="AE484">
        <v>52.63</v>
      </c>
      <c r="AF484">
        <v>12</v>
      </c>
      <c r="AG484">
        <v>8</v>
      </c>
      <c r="AH484">
        <v>5</v>
      </c>
      <c r="AI484">
        <v>6</v>
      </c>
    </row>
    <row r="485" spans="1:35" x14ac:dyDescent="0.2">
      <c r="A485" s="102">
        <v>879</v>
      </c>
      <c r="B485">
        <v>5486</v>
      </c>
      <c r="C485" t="s">
        <v>920</v>
      </c>
      <c r="D485" t="s">
        <v>3550</v>
      </c>
      <c r="E485">
        <v>1701</v>
      </c>
      <c r="F485">
        <v>1775</v>
      </c>
      <c r="G485">
        <v>400</v>
      </c>
      <c r="H485" t="s">
        <v>3481</v>
      </c>
      <c r="I485">
        <v>6383</v>
      </c>
      <c r="J485" t="s">
        <v>737</v>
      </c>
      <c r="K485" t="s">
        <v>3494</v>
      </c>
      <c r="L485">
        <v>6680</v>
      </c>
      <c r="M485">
        <v>6620</v>
      </c>
      <c r="N485">
        <v>100</v>
      </c>
      <c r="O485" t="s">
        <v>3484</v>
      </c>
      <c r="P485">
        <v>0.89614166262246797</v>
      </c>
      <c r="Q485">
        <v>0.82668562095876097</v>
      </c>
      <c r="R485">
        <v>1.43883051822825E-2</v>
      </c>
      <c r="S485">
        <v>0.198860388488691</v>
      </c>
      <c r="T485">
        <v>3.2455133455407101</v>
      </c>
      <c r="U485">
        <v>3.2455133455407101</v>
      </c>
      <c r="V485">
        <v>2.2078775201166101</v>
      </c>
      <c r="W485">
        <v>12.75</v>
      </c>
      <c r="X485">
        <v>7.25</v>
      </c>
      <c r="Y485">
        <v>82508</v>
      </c>
      <c r="Z485">
        <v>5501</v>
      </c>
      <c r="AA485">
        <v>0.51</v>
      </c>
      <c r="AB485">
        <v>15</v>
      </c>
      <c r="AC485">
        <v>9</v>
      </c>
      <c r="AD485">
        <v>6</v>
      </c>
      <c r="AE485">
        <v>60</v>
      </c>
      <c r="AF485">
        <v>7</v>
      </c>
      <c r="AG485">
        <v>7</v>
      </c>
      <c r="AH485">
        <v>6</v>
      </c>
      <c r="AI485">
        <v>2</v>
      </c>
    </row>
    <row r="486" spans="1:35" x14ac:dyDescent="0.2">
      <c r="A486" s="102">
        <v>621</v>
      </c>
      <c r="B486">
        <v>3046</v>
      </c>
      <c r="C486" t="s">
        <v>807</v>
      </c>
      <c r="D486" t="s">
        <v>3507</v>
      </c>
      <c r="E486">
        <v>7530</v>
      </c>
      <c r="F486">
        <v>7540</v>
      </c>
      <c r="G486">
        <v>100</v>
      </c>
      <c r="H486" t="s">
        <v>3481</v>
      </c>
      <c r="I486">
        <v>6465</v>
      </c>
      <c r="J486" t="s">
        <v>562</v>
      </c>
      <c r="K486" t="s">
        <v>3494</v>
      </c>
      <c r="L486">
        <v>10140</v>
      </c>
      <c r="M486">
        <v>10250</v>
      </c>
      <c r="N486">
        <v>100</v>
      </c>
      <c r="O486" t="s">
        <v>3484</v>
      </c>
      <c r="P486">
        <v>0.80800625771002699</v>
      </c>
      <c r="Q486">
        <v>0.86376791895807403</v>
      </c>
      <c r="R486">
        <v>0.214377554278398</v>
      </c>
      <c r="S486">
        <v>0.322197282004545</v>
      </c>
      <c r="T486">
        <v>0.22436103712375999</v>
      </c>
      <c r="U486">
        <v>0.22436103712375999</v>
      </c>
      <c r="V486">
        <v>0.64947802809561594</v>
      </c>
      <c r="W486">
        <v>0.93</v>
      </c>
      <c r="X486">
        <v>26.44</v>
      </c>
      <c r="Y486">
        <v>82401</v>
      </c>
      <c r="Z486">
        <v>20600</v>
      </c>
      <c r="AA486">
        <v>1.79</v>
      </c>
      <c r="AB486">
        <v>4</v>
      </c>
      <c r="AC486">
        <v>2</v>
      </c>
      <c r="AD486">
        <v>2</v>
      </c>
      <c r="AE486">
        <v>50</v>
      </c>
      <c r="AF486">
        <v>9</v>
      </c>
      <c r="AG486">
        <v>2</v>
      </c>
      <c r="AH486">
        <v>1</v>
      </c>
      <c r="AI486">
        <v>1</v>
      </c>
    </row>
    <row r="487" spans="1:35" x14ac:dyDescent="0.2">
      <c r="A487" s="102">
        <v>899</v>
      </c>
      <c r="B487">
        <v>4183</v>
      </c>
      <c r="C487" t="s">
        <v>3834</v>
      </c>
      <c r="D487" t="s">
        <v>3506</v>
      </c>
      <c r="E487">
        <v>2411</v>
      </c>
      <c r="F487">
        <v>2450</v>
      </c>
      <c r="G487">
        <v>400</v>
      </c>
      <c r="H487" t="s">
        <v>3484</v>
      </c>
      <c r="I487">
        <v>8012</v>
      </c>
      <c r="J487" t="s">
        <v>3866</v>
      </c>
      <c r="K487" t="s">
        <v>3488</v>
      </c>
      <c r="L487">
        <v>1511</v>
      </c>
      <c r="M487">
        <v>1535</v>
      </c>
      <c r="N487">
        <v>600</v>
      </c>
      <c r="O487" t="s">
        <v>3481</v>
      </c>
      <c r="P487">
        <v>0.83741528489394301</v>
      </c>
      <c r="Q487">
        <v>0.82350646907078295</v>
      </c>
      <c r="R487">
        <v>0.31202547827036198</v>
      </c>
      <c r="S487" s="106">
        <v>0.16678689905021199</v>
      </c>
      <c r="T487">
        <v>-0.93026814020621795</v>
      </c>
      <c r="U487">
        <v>0.93026814020621795</v>
      </c>
      <c r="V487">
        <v>0.56719912595980104</v>
      </c>
      <c r="W487">
        <v>-1.99</v>
      </c>
      <c r="X487">
        <v>6.02</v>
      </c>
      <c r="Y487">
        <v>82173</v>
      </c>
      <c r="Z487">
        <v>5478</v>
      </c>
      <c r="AA487">
        <v>0.26</v>
      </c>
      <c r="AB487">
        <v>15</v>
      </c>
      <c r="AC487">
        <v>9</v>
      </c>
      <c r="AD487">
        <v>6</v>
      </c>
      <c r="AE487">
        <v>60</v>
      </c>
      <c r="AF487">
        <v>14</v>
      </c>
      <c r="AG487">
        <v>4</v>
      </c>
      <c r="AH487">
        <v>2</v>
      </c>
      <c r="AI487">
        <v>9</v>
      </c>
    </row>
    <row r="488" spans="1:35" x14ac:dyDescent="0.2">
      <c r="A488" s="102">
        <v>116</v>
      </c>
      <c r="B488">
        <v>8242</v>
      </c>
      <c r="C488" t="s">
        <v>1101</v>
      </c>
      <c r="D488" t="s">
        <v>3507</v>
      </c>
      <c r="E488">
        <v>995</v>
      </c>
      <c r="F488">
        <v>1016</v>
      </c>
      <c r="G488">
        <v>900</v>
      </c>
      <c r="H488" t="s">
        <v>3484</v>
      </c>
      <c r="I488">
        <v>9201</v>
      </c>
      <c r="J488" t="s">
        <v>3911</v>
      </c>
      <c r="K488" t="s">
        <v>3912</v>
      </c>
      <c r="L488">
        <v>3035</v>
      </c>
      <c r="M488">
        <v>3072</v>
      </c>
      <c r="N488">
        <v>300</v>
      </c>
      <c r="O488" t="s">
        <v>3481</v>
      </c>
      <c r="P488">
        <v>0.86932954340955804</v>
      </c>
      <c r="Q488">
        <v>0.93364160150228503</v>
      </c>
      <c r="R488">
        <v>0.13729272926713401</v>
      </c>
      <c r="S488" s="106">
        <v>5.7337141045466701E-2</v>
      </c>
      <c r="T488">
        <v>-2.5475631978956801</v>
      </c>
      <c r="U488">
        <v>2.5475631978956801</v>
      </c>
      <c r="V488">
        <v>3.0922341796048598</v>
      </c>
      <c r="W488">
        <v>-9.77</v>
      </c>
      <c r="X488">
        <v>0.78</v>
      </c>
      <c r="Y488">
        <v>80773</v>
      </c>
      <c r="Z488">
        <v>6213</v>
      </c>
      <c r="AA488">
        <v>0.19</v>
      </c>
      <c r="AB488">
        <v>13</v>
      </c>
      <c r="AC488">
        <v>8</v>
      </c>
      <c r="AD488">
        <v>5</v>
      </c>
      <c r="AE488">
        <v>61.54</v>
      </c>
      <c r="AF488">
        <v>13</v>
      </c>
      <c r="AG488">
        <v>4</v>
      </c>
      <c r="AH488">
        <v>2</v>
      </c>
      <c r="AI488">
        <v>7</v>
      </c>
    </row>
    <row r="489" spans="1:35" x14ac:dyDescent="0.2">
      <c r="A489" s="102">
        <v>425</v>
      </c>
      <c r="B489">
        <v>6967</v>
      </c>
      <c r="C489" t="s">
        <v>1004</v>
      </c>
      <c r="D489" t="s">
        <v>3486</v>
      </c>
      <c r="E489">
        <v>1276</v>
      </c>
      <c r="F489">
        <v>1293</v>
      </c>
      <c r="G489">
        <v>600</v>
      </c>
      <c r="H489" t="s">
        <v>3484</v>
      </c>
      <c r="I489">
        <v>8036</v>
      </c>
      <c r="J489" t="s">
        <v>3495</v>
      </c>
      <c r="K489" t="s">
        <v>3488</v>
      </c>
      <c r="L489">
        <v>8130</v>
      </c>
      <c r="M489">
        <v>8060</v>
      </c>
      <c r="N489">
        <v>100</v>
      </c>
      <c r="O489" t="s">
        <v>3481</v>
      </c>
      <c r="P489">
        <v>0.93700119498156798</v>
      </c>
      <c r="Q489">
        <v>0.88955673646211697</v>
      </c>
      <c r="R489">
        <v>3.09132433417879E-2</v>
      </c>
      <c r="S489">
        <v>0.27361332767249502</v>
      </c>
      <c r="T489">
        <v>-0.432014394205742</v>
      </c>
      <c r="U489">
        <v>0.432014394205742</v>
      </c>
      <c r="V489">
        <v>0.67964013841978799</v>
      </c>
      <c r="W489">
        <v>-1.66</v>
      </c>
      <c r="X489">
        <v>3.75</v>
      </c>
      <c r="Y489">
        <v>79517</v>
      </c>
      <c r="Z489">
        <v>3787</v>
      </c>
      <c r="AA489">
        <v>0.24</v>
      </c>
      <c r="AB489">
        <v>21</v>
      </c>
      <c r="AC489">
        <v>11</v>
      </c>
      <c r="AD489">
        <v>10</v>
      </c>
      <c r="AE489">
        <v>52.38</v>
      </c>
      <c r="AF489">
        <v>13</v>
      </c>
      <c r="AG489">
        <v>6</v>
      </c>
      <c r="AH489">
        <v>3</v>
      </c>
      <c r="AI489">
        <v>12</v>
      </c>
    </row>
    <row r="490" spans="1:35" x14ac:dyDescent="0.2">
      <c r="A490" s="102">
        <v>143</v>
      </c>
      <c r="B490">
        <v>7205</v>
      </c>
      <c r="C490" t="s">
        <v>60</v>
      </c>
      <c r="D490" t="s">
        <v>3499</v>
      </c>
      <c r="E490">
        <v>1014</v>
      </c>
      <c r="F490">
        <v>1014</v>
      </c>
      <c r="G490">
        <v>900</v>
      </c>
      <c r="H490" t="s">
        <v>3484</v>
      </c>
      <c r="I490">
        <v>9810</v>
      </c>
      <c r="J490" t="s">
        <v>3448</v>
      </c>
      <c r="K490" t="s">
        <v>3488</v>
      </c>
      <c r="L490">
        <v>4850</v>
      </c>
      <c r="M490">
        <v>4785</v>
      </c>
      <c r="N490">
        <v>200</v>
      </c>
      <c r="O490" t="s">
        <v>3481</v>
      </c>
      <c r="P490">
        <v>0.85228968259749704</v>
      </c>
      <c r="Q490">
        <v>0.92910836836920896</v>
      </c>
      <c r="R490">
        <v>0.55750921571981504</v>
      </c>
      <c r="S490">
        <v>0.107558319778035</v>
      </c>
      <c r="T490">
        <v>-0.95812190560812704</v>
      </c>
      <c r="U490">
        <v>0.95812190560812704</v>
      </c>
      <c r="V490">
        <v>1.1704065925651499</v>
      </c>
      <c r="W490">
        <v>-2.58</v>
      </c>
      <c r="X490">
        <v>4.6399999999999997</v>
      </c>
      <c r="Y490">
        <v>79063</v>
      </c>
      <c r="Z490">
        <v>5271</v>
      </c>
      <c r="AA490">
        <v>0.24</v>
      </c>
      <c r="AB490">
        <v>15</v>
      </c>
      <c r="AC490">
        <v>7</v>
      </c>
      <c r="AD490">
        <v>8</v>
      </c>
      <c r="AE490">
        <v>46.67</v>
      </c>
      <c r="AF490">
        <v>15</v>
      </c>
      <c r="AG490">
        <v>2</v>
      </c>
      <c r="AH490">
        <v>2</v>
      </c>
      <c r="AI490">
        <v>11</v>
      </c>
    </row>
    <row r="491" spans="1:35" x14ac:dyDescent="0.2">
      <c r="A491" s="102">
        <v>250</v>
      </c>
      <c r="B491">
        <v>1803</v>
      </c>
      <c r="C491" t="s">
        <v>3492</v>
      </c>
      <c r="D491" t="s">
        <v>3491</v>
      </c>
      <c r="E491">
        <v>1104</v>
      </c>
      <c r="F491">
        <v>1118</v>
      </c>
      <c r="G491">
        <v>1000</v>
      </c>
      <c r="H491" t="s">
        <v>3484</v>
      </c>
      <c r="I491">
        <v>3003</v>
      </c>
      <c r="J491" t="s">
        <v>730</v>
      </c>
      <c r="K491" t="s">
        <v>3503</v>
      </c>
      <c r="L491">
        <v>1341</v>
      </c>
      <c r="M491">
        <v>1349</v>
      </c>
      <c r="N491">
        <v>800</v>
      </c>
      <c r="O491" t="s">
        <v>3481</v>
      </c>
      <c r="P491">
        <v>0.86883503135545403</v>
      </c>
      <c r="Q491">
        <v>0.91259324276812004</v>
      </c>
      <c r="R491">
        <v>8.9802380253036995E-2</v>
      </c>
      <c r="S491">
        <v>9.3602760020948403E-2</v>
      </c>
      <c r="T491">
        <v>-1.65611604819847</v>
      </c>
      <c r="U491">
        <v>1.65611604819847</v>
      </c>
      <c r="V491">
        <v>1.56615238642778</v>
      </c>
      <c r="W491">
        <v>-4.57</v>
      </c>
      <c r="X491">
        <v>3.6</v>
      </c>
      <c r="Y491">
        <v>79061</v>
      </c>
      <c r="Z491">
        <v>4941</v>
      </c>
      <c r="AA491">
        <v>0.23</v>
      </c>
      <c r="AB491">
        <v>16</v>
      </c>
      <c r="AC491">
        <v>9</v>
      </c>
      <c r="AD491">
        <v>7</v>
      </c>
      <c r="AE491">
        <v>56.25</v>
      </c>
      <c r="AF491">
        <v>14</v>
      </c>
      <c r="AG491">
        <v>4</v>
      </c>
      <c r="AH491">
        <v>4</v>
      </c>
      <c r="AI491">
        <v>8</v>
      </c>
    </row>
    <row r="492" spans="1:35" x14ac:dyDescent="0.2">
      <c r="A492" s="102">
        <v>784</v>
      </c>
      <c r="B492">
        <v>4631</v>
      </c>
      <c r="C492" t="s">
        <v>3913</v>
      </c>
      <c r="D492" t="s">
        <v>3506</v>
      </c>
      <c r="E492">
        <v>2853</v>
      </c>
      <c r="F492">
        <v>2872</v>
      </c>
      <c r="G492">
        <v>300</v>
      </c>
      <c r="H492" t="s">
        <v>3481</v>
      </c>
      <c r="I492">
        <v>5019</v>
      </c>
      <c r="J492" t="s">
        <v>3914</v>
      </c>
      <c r="K492" t="s">
        <v>3915</v>
      </c>
      <c r="L492">
        <v>2720</v>
      </c>
      <c r="M492">
        <v>2755</v>
      </c>
      <c r="N492">
        <v>300</v>
      </c>
      <c r="O492" t="s">
        <v>3484</v>
      </c>
      <c r="P492">
        <v>0.89136895257292803</v>
      </c>
      <c r="Q492">
        <v>0.83960815359835395</v>
      </c>
      <c r="R492" s="106">
        <v>0.237865374467812</v>
      </c>
      <c r="S492">
        <v>0.184259056184917</v>
      </c>
      <c r="T492">
        <v>1.6133246667154799</v>
      </c>
      <c r="U492">
        <v>1.6133246667154799</v>
      </c>
      <c r="V492">
        <v>2.0224291464878799</v>
      </c>
      <c r="W492">
        <v>3.21</v>
      </c>
      <c r="X492">
        <v>4.07</v>
      </c>
      <c r="Y492">
        <v>78957</v>
      </c>
      <c r="Z492">
        <v>5264</v>
      </c>
      <c r="AA492">
        <v>0.3</v>
      </c>
      <c r="AB492">
        <v>15</v>
      </c>
      <c r="AC492">
        <v>8</v>
      </c>
      <c r="AD492">
        <v>7</v>
      </c>
      <c r="AE492">
        <v>53.33</v>
      </c>
      <c r="AF492">
        <v>11</v>
      </c>
      <c r="AG492">
        <v>6</v>
      </c>
      <c r="AH492">
        <v>5</v>
      </c>
      <c r="AI492">
        <v>4</v>
      </c>
    </row>
    <row r="493" spans="1:35" x14ac:dyDescent="0.2">
      <c r="A493" s="102">
        <v>781</v>
      </c>
      <c r="B493">
        <v>3046</v>
      </c>
      <c r="C493" t="s">
        <v>807</v>
      </c>
      <c r="D493" t="s">
        <v>3507</v>
      </c>
      <c r="E493">
        <v>7530</v>
      </c>
      <c r="F493">
        <v>7540</v>
      </c>
      <c r="G493">
        <v>100</v>
      </c>
      <c r="H493" t="s">
        <v>3484</v>
      </c>
      <c r="I493">
        <v>6758</v>
      </c>
      <c r="J493" t="s">
        <v>3498</v>
      </c>
      <c r="K493" t="s">
        <v>3486</v>
      </c>
      <c r="L493">
        <v>7650</v>
      </c>
      <c r="M493">
        <v>7700</v>
      </c>
      <c r="N493">
        <v>100</v>
      </c>
      <c r="O493" t="s">
        <v>3481</v>
      </c>
      <c r="P493">
        <v>0.93965379897217405</v>
      </c>
      <c r="Q493">
        <v>0.83990685776845198</v>
      </c>
      <c r="R493">
        <v>0.20945718004681499</v>
      </c>
      <c r="S493">
        <v>0.31308052317323498</v>
      </c>
      <c r="T493">
        <v>-0.29162009168323</v>
      </c>
      <c r="U493">
        <v>0.29162009168323</v>
      </c>
      <c r="V493">
        <v>8.1685132766002103E-2</v>
      </c>
      <c r="W493">
        <v>-0.85</v>
      </c>
      <c r="X493">
        <v>2.08</v>
      </c>
      <c r="Y493">
        <v>78479</v>
      </c>
      <c r="Z493">
        <v>9810</v>
      </c>
      <c r="AA493">
        <v>0.48</v>
      </c>
      <c r="AB493">
        <v>8</v>
      </c>
      <c r="AC493">
        <v>5</v>
      </c>
      <c r="AD493">
        <v>3</v>
      </c>
      <c r="AE493">
        <v>62.5</v>
      </c>
      <c r="AF493">
        <v>12</v>
      </c>
      <c r="AG493">
        <v>3</v>
      </c>
      <c r="AH493">
        <v>2</v>
      </c>
      <c r="AI493">
        <v>3</v>
      </c>
    </row>
    <row r="494" spans="1:35" x14ac:dyDescent="0.2">
      <c r="A494" s="102">
        <v>194</v>
      </c>
      <c r="B494">
        <v>7267</v>
      </c>
      <c r="C494" t="s">
        <v>61</v>
      </c>
      <c r="D494" t="s">
        <v>3499</v>
      </c>
      <c r="E494">
        <v>2770</v>
      </c>
      <c r="F494">
        <v>2809</v>
      </c>
      <c r="G494">
        <v>300</v>
      </c>
      <c r="H494" t="s">
        <v>3484</v>
      </c>
      <c r="I494">
        <v>8316</v>
      </c>
      <c r="J494" t="s">
        <v>3862</v>
      </c>
      <c r="K494" t="s">
        <v>3552</v>
      </c>
      <c r="L494">
        <v>3838</v>
      </c>
      <c r="M494">
        <v>3902</v>
      </c>
      <c r="N494">
        <v>200</v>
      </c>
      <c r="O494" t="s">
        <v>3481</v>
      </c>
      <c r="P494">
        <v>0.84959198790719503</v>
      </c>
      <c r="Q494">
        <v>0.92276993209495795</v>
      </c>
      <c r="R494">
        <v>2.5818154704000802E-2</v>
      </c>
      <c r="S494">
        <v>6.3421601161422897E-2</v>
      </c>
      <c r="T494">
        <v>-3.3291337048239198</v>
      </c>
      <c r="U494">
        <v>3.3291337048239198</v>
      </c>
      <c r="V494">
        <v>3.1905242324345102</v>
      </c>
      <c r="W494">
        <v>-7.07</v>
      </c>
      <c r="X494">
        <v>7.98</v>
      </c>
      <c r="Y494">
        <v>77766</v>
      </c>
      <c r="Z494">
        <v>9721</v>
      </c>
      <c r="AA494">
        <v>0.55000000000000004</v>
      </c>
      <c r="AB494">
        <v>8</v>
      </c>
      <c r="AC494">
        <v>5</v>
      </c>
      <c r="AD494">
        <v>3</v>
      </c>
      <c r="AE494">
        <v>62.5</v>
      </c>
      <c r="AF494">
        <v>16</v>
      </c>
      <c r="AG494">
        <v>1</v>
      </c>
      <c r="AH494">
        <v>0</v>
      </c>
      <c r="AI494">
        <v>7</v>
      </c>
    </row>
    <row r="495" spans="1:35" x14ac:dyDescent="0.2">
      <c r="A495" s="102">
        <v>1009</v>
      </c>
      <c r="B495">
        <v>9062</v>
      </c>
      <c r="C495" t="s">
        <v>3445</v>
      </c>
      <c r="D495" t="s">
        <v>3685</v>
      </c>
      <c r="E495">
        <v>5680</v>
      </c>
      <c r="F495">
        <v>5840</v>
      </c>
      <c r="G495">
        <v>100</v>
      </c>
      <c r="H495" t="s">
        <v>3484</v>
      </c>
      <c r="I495">
        <v>9142</v>
      </c>
      <c r="J495" t="s">
        <v>1182</v>
      </c>
      <c r="K495" t="s">
        <v>3685</v>
      </c>
      <c r="L495">
        <v>3555</v>
      </c>
      <c r="M495">
        <v>3610</v>
      </c>
      <c r="N495">
        <v>200</v>
      </c>
      <c r="O495" t="s">
        <v>3481</v>
      </c>
      <c r="P495">
        <v>0.80688107636763196</v>
      </c>
      <c r="Q495">
        <v>0.80270213592666395</v>
      </c>
      <c r="R495">
        <v>2.2505103720215601E-3</v>
      </c>
      <c r="S495">
        <v>2.8283257447326599E-2</v>
      </c>
      <c r="T495">
        <v>-1.9073500299778701</v>
      </c>
      <c r="U495">
        <v>1.9073500299778701</v>
      </c>
      <c r="V495">
        <v>1.8271466090098201</v>
      </c>
      <c r="W495">
        <v>-8.5</v>
      </c>
      <c r="X495">
        <v>23.63</v>
      </c>
      <c r="Y495">
        <v>77766</v>
      </c>
      <c r="Z495">
        <v>5555</v>
      </c>
      <c r="AA495">
        <v>0.28999999999999998</v>
      </c>
      <c r="AB495">
        <v>14</v>
      </c>
      <c r="AC495">
        <v>8</v>
      </c>
      <c r="AD495">
        <v>6</v>
      </c>
      <c r="AE495">
        <v>57.14</v>
      </c>
      <c r="AF495">
        <v>12</v>
      </c>
      <c r="AG495">
        <v>4</v>
      </c>
      <c r="AH495">
        <v>4</v>
      </c>
      <c r="AI495">
        <v>6</v>
      </c>
    </row>
    <row r="496" spans="1:35" x14ac:dyDescent="0.2">
      <c r="A496" s="102">
        <v>151</v>
      </c>
      <c r="B496">
        <v>3861</v>
      </c>
      <c r="C496" t="s">
        <v>37</v>
      </c>
      <c r="D496" t="s">
        <v>3860</v>
      </c>
      <c r="E496">
        <v>562</v>
      </c>
      <c r="F496">
        <v>581</v>
      </c>
      <c r="G496">
        <v>1800</v>
      </c>
      <c r="H496" t="s">
        <v>3481</v>
      </c>
      <c r="I496">
        <v>7189</v>
      </c>
      <c r="J496" t="s">
        <v>45</v>
      </c>
      <c r="K496" t="s">
        <v>3552</v>
      </c>
      <c r="L496">
        <v>729</v>
      </c>
      <c r="M496">
        <v>739</v>
      </c>
      <c r="N496">
        <v>1400</v>
      </c>
      <c r="O496" t="s">
        <v>3484</v>
      </c>
      <c r="P496">
        <v>0.80893239411814399</v>
      </c>
      <c r="Q496">
        <v>0.92778208337669998</v>
      </c>
      <c r="R496">
        <v>0.20314961842218399</v>
      </c>
      <c r="S496">
        <v>0.18472681056075399</v>
      </c>
      <c r="T496">
        <v>2.2376945590972799</v>
      </c>
      <c r="U496">
        <v>2.2376945590972799</v>
      </c>
      <c r="V496">
        <v>1.7898920836435299</v>
      </c>
      <c r="W496">
        <v>7.69</v>
      </c>
      <c r="X496">
        <v>1.08</v>
      </c>
      <c r="Y496">
        <v>77754</v>
      </c>
      <c r="Z496">
        <v>4860</v>
      </c>
      <c r="AA496">
        <v>0.23</v>
      </c>
      <c r="AB496">
        <v>16</v>
      </c>
      <c r="AC496">
        <v>9</v>
      </c>
      <c r="AD496">
        <v>7</v>
      </c>
      <c r="AE496">
        <v>56.25</v>
      </c>
      <c r="AF496">
        <v>11</v>
      </c>
      <c r="AG496">
        <v>8</v>
      </c>
      <c r="AH496">
        <v>4</v>
      </c>
      <c r="AI496">
        <v>4</v>
      </c>
    </row>
    <row r="497" spans="1:35" x14ac:dyDescent="0.2">
      <c r="A497" s="102">
        <v>812</v>
      </c>
      <c r="B497">
        <v>8279</v>
      </c>
      <c r="C497" t="s">
        <v>1107</v>
      </c>
      <c r="D497" t="s">
        <v>3507</v>
      </c>
      <c r="E497">
        <v>5700</v>
      </c>
      <c r="F497">
        <v>5730</v>
      </c>
      <c r="G497">
        <v>100</v>
      </c>
      <c r="H497" t="s">
        <v>3481</v>
      </c>
      <c r="I497">
        <v>8697</v>
      </c>
      <c r="J497" t="s">
        <v>1148</v>
      </c>
      <c r="K497" t="s">
        <v>3487</v>
      </c>
      <c r="L497">
        <v>1946</v>
      </c>
      <c r="M497">
        <v>1997</v>
      </c>
      <c r="N497">
        <v>300</v>
      </c>
      <c r="O497" t="s">
        <v>3484</v>
      </c>
      <c r="P497">
        <v>0.87783437566096301</v>
      </c>
      <c r="Q497">
        <v>0.83591840357217895</v>
      </c>
      <c r="R497">
        <v>4.2557500161258498E-2</v>
      </c>
      <c r="S497">
        <v>0.239359981006523</v>
      </c>
      <c r="T497">
        <v>1.4446621597385101</v>
      </c>
      <c r="U497">
        <v>1.4446621597385101</v>
      </c>
      <c r="V497">
        <v>2.4266316447759499</v>
      </c>
      <c r="W497">
        <v>2.2799999999999998</v>
      </c>
      <c r="X497">
        <v>4.55</v>
      </c>
      <c r="Y497">
        <v>77604</v>
      </c>
      <c r="Z497">
        <v>6467</v>
      </c>
      <c r="AA497">
        <v>0.61</v>
      </c>
      <c r="AB497">
        <v>12</v>
      </c>
      <c r="AC497">
        <v>8</v>
      </c>
      <c r="AD497">
        <v>4</v>
      </c>
      <c r="AE497">
        <v>66.67</v>
      </c>
      <c r="AF497">
        <v>15</v>
      </c>
      <c r="AG497">
        <v>4</v>
      </c>
      <c r="AH497">
        <v>2</v>
      </c>
      <c r="AI497">
        <v>6</v>
      </c>
    </row>
    <row r="498" spans="1:35" x14ac:dyDescent="0.2">
      <c r="A498" s="102">
        <v>528</v>
      </c>
      <c r="B498">
        <v>4114</v>
      </c>
      <c r="C498" t="s">
        <v>3764</v>
      </c>
      <c r="D498" t="s">
        <v>3506</v>
      </c>
      <c r="E498">
        <v>6360</v>
      </c>
      <c r="F498">
        <v>6490</v>
      </c>
      <c r="G498">
        <v>100</v>
      </c>
      <c r="H498" t="s">
        <v>3481</v>
      </c>
      <c r="I498">
        <v>4183</v>
      </c>
      <c r="J498" t="s">
        <v>3834</v>
      </c>
      <c r="K498" t="s">
        <v>3506</v>
      </c>
      <c r="L498">
        <v>2411</v>
      </c>
      <c r="M498">
        <v>2450</v>
      </c>
      <c r="N498">
        <v>300</v>
      </c>
      <c r="O498" t="s">
        <v>3484</v>
      </c>
      <c r="P498">
        <v>0.90434847093533299</v>
      </c>
      <c r="Q498">
        <v>0.87685451538405002</v>
      </c>
      <c r="R498">
        <v>0.106239524279199</v>
      </c>
      <c r="S498">
        <v>2.87949257977561E-2</v>
      </c>
      <c r="T498">
        <v>2.2352114527166398</v>
      </c>
      <c r="U498">
        <v>2.2352114527166398</v>
      </c>
      <c r="V498">
        <v>2.0912254158413499</v>
      </c>
      <c r="W498">
        <v>3.64</v>
      </c>
      <c r="X498">
        <v>13.25</v>
      </c>
      <c r="Y498">
        <v>75331</v>
      </c>
      <c r="Z498">
        <v>9416</v>
      </c>
      <c r="AA498">
        <v>0.63</v>
      </c>
      <c r="AB498">
        <v>8</v>
      </c>
      <c r="AC498">
        <v>4</v>
      </c>
      <c r="AD498">
        <v>4</v>
      </c>
      <c r="AE498">
        <v>50</v>
      </c>
      <c r="AF498">
        <v>12</v>
      </c>
      <c r="AG498">
        <v>3</v>
      </c>
      <c r="AH498">
        <v>1</v>
      </c>
      <c r="AI498">
        <v>4</v>
      </c>
    </row>
    <row r="499" spans="1:35" x14ac:dyDescent="0.2">
      <c r="A499" s="102">
        <v>601</v>
      </c>
      <c r="B499">
        <v>7012</v>
      </c>
      <c r="C499" t="s">
        <v>3865</v>
      </c>
      <c r="D499" t="s">
        <v>3499</v>
      </c>
      <c r="E499">
        <v>2122</v>
      </c>
      <c r="F499">
        <v>2133</v>
      </c>
      <c r="G499">
        <v>500</v>
      </c>
      <c r="H499" t="s">
        <v>3484</v>
      </c>
      <c r="I499">
        <v>7182</v>
      </c>
      <c r="J499" t="s">
        <v>3680</v>
      </c>
      <c r="K499" t="s">
        <v>3552</v>
      </c>
      <c r="L499">
        <v>1011</v>
      </c>
      <c r="M499">
        <v>1022</v>
      </c>
      <c r="N499">
        <v>1000</v>
      </c>
      <c r="O499" t="s">
        <v>3481</v>
      </c>
      <c r="P499">
        <v>0.91676175766732604</v>
      </c>
      <c r="Q499">
        <v>0.86715682091757096</v>
      </c>
      <c r="R499">
        <v>8.7033845406722101E-4</v>
      </c>
      <c r="S499">
        <v>0.13820738919169501</v>
      </c>
      <c r="T499">
        <v>-3.4322004636879999</v>
      </c>
      <c r="U499">
        <v>3.4322004636879999</v>
      </c>
      <c r="V499">
        <v>3.7108226098387802</v>
      </c>
      <c r="W499">
        <v>-11.58</v>
      </c>
      <c r="X499">
        <v>4.17</v>
      </c>
      <c r="Y499">
        <v>74336</v>
      </c>
      <c r="Z499">
        <v>5718</v>
      </c>
      <c r="AA499">
        <v>0.19</v>
      </c>
      <c r="AB499">
        <v>13</v>
      </c>
      <c r="AC499">
        <v>7</v>
      </c>
      <c r="AD499">
        <v>6</v>
      </c>
      <c r="AE499">
        <v>53.85</v>
      </c>
      <c r="AF499">
        <v>13</v>
      </c>
      <c r="AG499">
        <v>6</v>
      </c>
      <c r="AH499">
        <v>2</v>
      </c>
      <c r="AI499">
        <v>5</v>
      </c>
    </row>
    <row r="500" spans="1:35" x14ac:dyDescent="0.2">
      <c r="A500" s="102">
        <v>284</v>
      </c>
      <c r="B500">
        <v>4555</v>
      </c>
      <c r="C500" t="s">
        <v>881</v>
      </c>
      <c r="D500" t="s">
        <v>3504</v>
      </c>
      <c r="E500">
        <v>7160</v>
      </c>
      <c r="F500">
        <v>7240</v>
      </c>
      <c r="G500">
        <v>100</v>
      </c>
      <c r="H500" t="s">
        <v>3484</v>
      </c>
      <c r="I500">
        <v>4812</v>
      </c>
      <c r="J500" t="s">
        <v>891</v>
      </c>
      <c r="K500" t="s">
        <v>3483</v>
      </c>
      <c r="L500">
        <v>4620</v>
      </c>
      <c r="M500">
        <v>4760</v>
      </c>
      <c r="N500">
        <v>200</v>
      </c>
      <c r="O500" t="s">
        <v>3481</v>
      </c>
      <c r="P500">
        <v>0.96003447136257403</v>
      </c>
      <c r="Q500">
        <v>0.90705968872757903</v>
      </c>
      <c r="R500">
        <v>1.5055460726784001E-2</v>
      </c>
      <c r="S500">
        <v>9.2311550843875503E-3</v>
      </c>
      <c r="T500">
        <v>-1.94618116565344</v>
      </c>
      <c r="U500">
        <v>1.94618116565344</v>
      </c>
      <c r="V500">
        <v>0.69107029203555803</v>
      </c>
      <c r="W500">
        <v>-5.28</v>
      </c>
      <c r="X500">
        <v>31.49</v>
      </c>
      <c r="Y500">
        <v>73292</v>
      </c>
      <c r="Z500">
        <v>8144</v>
      </c>
      <c r="AA500">
        <v>0.36</v>
      </c>
      <c r="AB500">
        <v>9</v>
      </c>
      <c r="AC500">
        <v>6</v>
      </c>
      <c r="AD500">
        <v>3</v>
      </c>
      <c r="AE500">
        <v>66.67</v>
      </c>
      <c r="AF500">
        <v>10</v>
      </c>
      <c r="AG500">
        <v>4</v>
      </c>
      <c r="AH500">
        <v>3</v>
      </c>
      <c r="AI500">
        <v>2</v>
      </c>
    </row>
    <row r="501" spans="1:35" x14ac:dyDescent="0.2">
      <c r="A501" s="102">
        <v>461</v>
      </c>
      <c r="B501">
        <v>8806</v>
      </c>
      <c r="C501" t="s">
        <v>3836</v>
      </c>
      <c r="D501" t="s">
        <v>3503</v>
      </c>
      <c r="E501">
        <v>1351</v>
      </c>
      <c r="F501">
        <v>1355</v>
      </c>
      <c r="G501">
        <v>700</v>
      </c>
      <c r="H501" t="s">
        <v>3481</v>
      </c>
      <c r="I501">
        <v>9437</v>
      </c>
      <c r="J501" t="s">
        <v>610</v>
      </c>
      <c r="K501" t="s">
        <v>3483</v>
      </c>
      <c r="L501">
        <v>3085</v>
      </c>
      <c r="M501">
        <v>3021</v>
      </c>
      <c r="N501">
        <v>300</v>
      </c>
      <c r="O501" t="s">
        <v>3484</v>
      </c>
      <c r="P501">
        <v>0.86224427826454997</v>
      </c>
      <c r="Q501">
        <v>0.88430717057794495</v>
      </c>
      <c r="R501" s="15">
        <v>1.1861299561140999E-5</v>
      </c>
      <c r="S501">
        <v>0.26298756851213401</v>
      </c>
      <c r="T501">
        <v>2.1034135041481501</v>
      </c>
      <c r="U501">
        <v>2.1034135041481501</v>
      </c>
      <c r="V501">
        <v>1.6707486056595899</v>
      </c>
      <c r="W501">
        <v>9.2799999999999994</v>
      </c>
      <c r="X501">
        <v>4.66</v>
      </c>
      <c r="Y501">
        <v>72883</v>
      </c>
      <c r="Z501">
        <v>4287</v>
      </c>
      <c r="AA501">
        <v>0.28000000000000003</v>
      </c>
      <c r="AB501">
        <v>17</v>
      </c>
      <c r="AC501">
        <v>8</v>
      </c>
      <c r="AD501">
        <v>9</v>
      </c>
      <c r="AE501">
        <v>47.06</v>
      </c>
      <c r="AF501">
        <v>14</v>
      </c>
      <c r="AG501">
        <v>3</v>
      </c>
      <c r="AH501">
        <v>1</v>
      </c>
      <c r="AI501">
        <v>13</v>
      </c>
    </row>
    <row r="502" spans="1:35" x14ac:dyDescent="0.2">
      <c r="A502" s="102">
        <v>969</v>
      </c>
      <c r="B502">
        <v>3865</v>
      </c>
      <c r="C502" t="s">
        <v>3410</v>
      </c>
      <c r="D502" t="s">
        <v>3860</v>
      </c>
      <c r="E502">
        <v>505</v>
      </c>
      <c r="F502">
        <v>521</v>
      </c>
      <c r="G502">
        <v>2100</v>
      </c>
      <c r="H502" t="s">
        <v>3481</v>
      </c>
      <c r="I502">
        <v>7167</v>
      </c>
      <c r="J502" t="s">
        <v>3599</v>
      </c>
      <c r="K502" t="s">
        <v>3552</v>
      </c>
      <c r="L502">
        <v>245</v>
      </c>
      <c r="M502">
        <v>249</v>
      </c>
      <c r="N502">
        <v>4400</v>
      </c>
      <c r="O502" t="s">
        <v>3484</v>
      </c>
      <c r="P502">
        <v>0.87229045590532395</v>
      </c>
      <c r="Q502">
        <v>0.81067858887459898</v>
      </c>
      <c r="R502">
        <v>5.8301016246067899E-2</v>
      </c>
      <c r="S502" s="15">
        <v>9.3948889417506204E-2</v>
      </c>
      <c r="T502">
        <v>1.0011796731964899</v>
      </c>
      <c r="U502">
        <v>1.0011796731964899</v>
      </c>
      <c r="V502">
        <v>0.52599030024076898</v>
      </c>
      <c r="W502">
        <v>2.68</v>
      </c>
      <c r="X502">
        <v>0.14000000000000001</v>
      </c>
      <c r="Y502">
        <v>72348</v>
      </c>
      <c r="Z502">
        <v>4522</v>
      </c>
      <c r="AA502">
        <v>0.2</v>
      </c>
      <c r="AB502">
        <v>16</v>
      </c>
      <c r="AC502">
        <v>8</v>
      </c>
      <c r="AD502">
        <v>8</v>
      </c>
      <c r="AE502">
        <v>50</v>
      </c>
      <c r="AF502">
        <v>13</v>
      </c>
      <c r="AG502">
        <v>7</v>
      </c>
      <c r="AH502">
        <v>3</v>
      </c>
      <c r="AI502">
        <v>6</v>
      </c>
    </row>
    <row r="503" spans="1:35" x14ac:dyDescent="0.2">
      <c r="A503" s="102">
        <v>221</v>
      </c>
      <c r="B503">
        <v>8341</v>
      </c>
      <c r="C503" t="s">
        <v>1115</v>
      </c>
      <c r="D503" t="s">
        <v>3552</v>
      </c>
      <c r="E503">
        <v>1644</v>
      </c>
      <c r="F503">
        <v>1675</v>
      </c>
      <c r="G503">
        <v>600</v>
      </c>
      <c r="H503" t="s">
        <v>3481</v>
      </c>
      <c r="I503">
        <v>8750</v>
      </c>
      <c r="J503" t="s">
        <v>30</v>
      </c>
      <c r="K503" t="s">
        <v>3820</v>
      </c>
      <c r="L503">
        <v>1635.5</v>
      </c>
      <c r="M503">
        <v>1656</v>
      </c>
      <c r="N503">
        <v>600</v>
      </c>
      <c r="O503" t="s">
        <v>3484</v>
      </c>
      <c r="P503">
        <v>0.89249918663331995</v>
      </c>
      <c r="Q503">
        <v>0.91777760877975101</v>
      </c>
      <c r="R503" s="106">
        <v>0.22414543352292801</v>
      </c>
      <c r="S503" s="106">
        <v>4.44562907941339E-2</v>
      </c>
      <c r="T503">
        <v>1.3373736182623599</v>
      </c>
      <c r="U503">
        <v>1.3373736182623599</v>
      </c>
      <c r="V503">
        <v>1.0383066603170501</v>
      </c>
      <c r="W503">
        <v>2.96</v>
      </c>
      <c r="X503">
        <v>1.1299999999999999</v>
      </c>
      <c r="Y503">
        <v>71714</v>
      </c>
      <c r="Z503">
        <v>5122</v>
      </c>
      <c r="AA503">
        <v>0.28999999999999998</v>
      </c>
      <c r="AB503">
        <v>14</v>
      </c>
      <c r="AC503">
        <v>9</v>
      </c>
      <c r="AD503">
        <v>5</v>
      </c>
      <c r="AE503">
        <v>64.290000000000006</v>
      </c>
      <c r="AF503">
        <v>13</v>
      </c>
      <c r="AG503">
        <v>4</v>
      </c>
      <c r="AH503">
        <v>3</v>
      </c>
      <c r="AI503">
        <v>7</v>
      </c>
    </row>
    <row r="504" spans="1:35" x14ac:dyDescent="0.2">
      <c r="A504" s="102">
        <v>778</v>
      </c>
      <c r="B504">
        <v>4819</v>
      </c>
      <c r="C504" t="s">
        <v>3500</v>
      </c>
      <c r="D504" t="s">
        <v>3483</v>
      </c>
      <c r="E504">
        <v>4040</v>
      </c>
      <c r="F504">
        <v>4120</v>
      </c>
      <c r="G504">
        <v>200</v>
      </c>
      <c r="H504" t="s">
        <v>3481</v>
      </c>
      <c r="I504">
        <v>7476</v>
      </c>
      <c r="J504" t="s">
        <v>3869</v>
      </c>
      <c r="K504" t="s">
        <v>3488</v>
      </c>
      <c r="L504">
        <v>9380</v>
      </c>
      <c r="M504">
        <v>9220</v>
      </c>
      <c r="N504">
        <v>100</v>
      </c>
      <c r="O504" t="s">
        <v>3484</v>
      </c>
      <c r="P504">
        <v>0.85178797161749198</v>
      </c>
      <c r="Q504">
        <v>0.84026102612205</v>
      </c>
      <c r="R504">
        <v>0.34475529197257698</v>
      </c>
      <c r="S504">
        <v>1.22960598550278E-2</v>
      </c>
      <c r="T504">
        <v>1.1713435899110001</v>
      </c>
      <c r="U504">
        <v>1.1713435899110001</v>
      </c>
      <c r="V504">
        <v>0.14301220565541001</v>
      </c>
      <c r="W504">
        <v>5.52</v>
      </c>
      <c r="X504">
        <v>10.63</v>
      </c>
      <c r="Y504">
        <v>71461</v>
      </c>
      <c r="Z504">
        <v>7940</v>
      </c>
      <c r="AA504">
        <v>0.55000000000000004</v>
      </c>
      <c r="AB504">
        <v>9</v>
      </c>
      <c r="AC504">
        <v>6</v>
      </c>
      <c r="AD504">
        <v>3</v>
      </c>
      <c r="AE504">
        <v>66.67</v>
      </c>
      <c r="AF504">
        <v>13</v>
      </c>
      <c r="AG504">
        <v>3</v>
      </c>
      <c r="AH504">
        <v>1</v>
      </c>
      <c r="AI504">
        <v>5</v>
      </c>
    </row>
    <row r="505" spans="1:35" x14ac:dyDescent="0.2">
      <c r="A505" s="102">
        <v>585</v>
      </c>
      <c r="B505">
        <v>5334</v>
      </c>
      <c r="C505" t="s">
        <v>3891</v>
      </c>
      <c r="D505" t="s">
        <v>3480</v>
      </c>
      <c r="E505">
        <v>1900</v>
      </c>
      <c r="F505">
        <v>1874</v>
      </c>
      <c r="G505">
        <v>400</v>
      </c>
      <c r="H505" t="s">
        <v>3484</v>
      </c>
      <c r="I505">
        <v>7259</v>
      </c>
      <c r="J505" t="s">
        <v>27</v>
      </c>
      <c r="K505" t="s">
        <v>3499</v>
      </c>
      <c r="L505">
        <v>3695</v>
      </c>
      <c r="M505">
        <v>3700</v>
      </c>
      <c r="N505">
        <v>200</v>
      </c>
      <c r="O505" t="s">
        <v>3481</v>
      </c>
      <c r="P505">
        <v>0.93479185745567395</v>
      </c>
      <c r="Q505">
        <v>0.86880746263598296</v>
      </c>
      <c r="R505" s="15">
        <v>6.8298220254134595E-4</v>
      </c>
      <c r="S505">
        <v>2.82264487040749E-2</v>
      </c>
      <c r="T505">
        <v>-1.4369283028137201</v>
      </c>
      <c r="U505">
        <v>1.4369283028137201</v>
      </c>
      <c r="V505">
        <v>1.0762112431986699</v>
      </c>
      <c r="W505">
        <v>-5.28</v>
      </c>
      <c r="X505">
        <v>1.3</v>
      </c>
      <c r="Y505">
        <v>71375</v>
      </c>
      <c r="Z505">
        <v>5490</v>
      </c>
      <c r="AA505">
        <v>0.26</v>
      </c>
      <c r="AB505">
        <v>13</v>
      </c>
      <c r="AC505">
        <v>7</v>
      </c>
      <c r="AD505">
        <v>6</v>
      </c>
      <c r="AE505">
        <v>53.85</v>
      </c>
      <c r="AF505">
        <v>13</v>
      </c>
      <c r="AG505">
        <v>6</v>
      </c>
      <c r="AH505">
        <v>4</v>
      </c>
      <c r="AI505">
        <v>3</v>
      </c>
    </row>
    <row r="506" spans="1:35" x14ac:dyDescent="0.2">
      <c r="A506" s="102">
        <v>786</v>
      </c>
      <c r="B506">
        <v>2427</v>
      </c>
      <c r="C506" t="s">
        <v>3917</v>
      </c>
      <c r="D506" t="s">
        <v>3496</v>
      </c>
      <c r="E506">
        <v>1000</v>
      </c>
      <c r="F506">
        <v>1016</v>
      </c>
      <c r="G506">
        <v>1000</v>
      </c>
      <c r="H506" t="s">
        <v>3484</v>
      </c>
      <c r="I506">
        <v>3861</v>
      </c>
      <c r="J506" t="s">
        <v>37</v>
      </c>
      <c r="K506" t="s">
        <v>3860</v>
      </c>
      <c r="L506">
        <v>562</v>
      </c>
      <c r="M506">
        <v>581</v>
      </c>
      <c r="N506">
        <v>1700</v>
      </c>
      <c r="O506" t="s">
        <v>3481</v>
      </c>
      <c r="P506">
        <v>0.80297831313038504</v>
      </c>
      <c r="Q506">
        <v>0.83954323651759599</v>
      </c>
      <c r="R506">
        <v>5.2405087664716299E-2</v>
      </c>
      <c r="S506">
        <v>3.5732089683224298E-2</v>
      </c>
      <c r="T506">
        <v>-2.3396922319412199</v>
      </c>
      <c r="U506">
        <v>2.3396922319412199</v>
      </c>
      <c r="V506">
        <v>1.9320276525303699</v>
      </c>
      <c r="W506">
        <v>-10</v>
      </c>
      <c r="X506">
        <v>2.79</v>
      </c>
      <c r="Y506">
        <v>70993</v>
      </c>
      <c r="Z506">
        <v>3550</v>
      </c>
      <c r="AA506">
        <v>0.16</v>
      </c>
      <c r="AB506">
        <v>20</v>
      </c>
      <c r="AC506">
        <v>11</v>
      </c>
      <c r="AD506">
        <v>9</v>
      </c>
      <c r="AE506">
        <v>55</v>
      </c>
      <c r="AF506">
        <v>8</v>
      </c>
      <c r="AG506">
        <v>9</v>
      </c>
      <c r="AH506">
        <v>8</v>
      </c>
      <c r="AI506">
        <v>3</v>
      </c>
    </row>
    <row r="507" spans="1:35" x14ac:dyDescent="0.2">
      <c r="A507" s="102">
        <v>575</v>
      </c>
      <c r="B507">
        <v>8273</v>
      </c>
      <c r="C507" t="s">
        <v>3687</v>
      </c>
      <c r="D507" t="s">
        <v>3507</v>
      </c>
      <c r="E507">
        <v>3400</v>
      </c>
      <c r="F507">
        <v>3490</v>
      </c>
      <c r="G507">
        <v>300</v>
      </c>
      <c r="H507" t="s">
        <v>3484</v>
      </c>
      <c r="I507">
        <v>9508</v>
      </c>
      <c r="J507" t="s">
        <v>3690</v>
      </c>
      <c r="K507" t="s">
        <v>3554</v>
      </c>
      <c r="L507">
        <v>905</v>
      </c>
      <c r="M507">
        <v>912</v>
      </c>
      <c r="N507">
        <v>1100</v>
      </c>
      <c r="O507" t="s">
        <v>3481</v>
      </c>
      <c r="P507">
        <v>0.80757298161929303</v>
      </c>
      <c r="Q507">
        <v>0.87011797354940501</v>
      </c>
      <c r="R507" s="106">
        <v>0.46287200962492397</v>
      </c>
      <c r="S507">
        <v>0.23476227459804899</v>
      </c>
      <c r="T507">
        <v>-1.54306702814707</v>
      </c>
      <c r="U507">
        <v>1.54306702814707</v>
      </c>
      <c r="V507">
        <v>1.87574143772795</v>
      </c>
      <c r="W507">
        <v>-9.68</v>
      </c>
      <c r="X507">
        <v>4.18</v>
      </c>
      <c r="Y507">
        <v>70944</v>
      </c>
      <c r="Z507">
        <v>4434</v>
      </c>
      <c r="AA507">
        <v>0.26</v>
      </c>
      <c r="AB507">
        <v>16</v>
      </c>
      <c r="AC507">
        <v>7</v>
      </c>
      <c r="AD507">
        <v>9</v>
      </c>
      <c r="AE507">
        <v>43.75</v>
      </c>
      <c r="AF507">
        <v>12</v>
      </c>
      <c r="AG507">
        <v>6</v>
      </c>
      <c r="AH507">
        <v>6</v>
      </c>
      <c r="AI507">
        <v>4</v>
      </c>
    </row>
    <row r="508" spans="1:35" x14ac:dyDescent="0.2">
      <c r="A508" s="102">
        <v>568</v>
      </c>
      <c r="B508">
        <v>7762</v>
      </c>
      <c r="C508" t="s">
        <v>3850</v>
      </c>
      <c r="D508" t="s">
        <v>3490</v>
      </c>
      <c r="E508">
        <v>520</v>
      </c>
      <c r="F508">
        <v>528</v>
      </c>
      <c r="G508">
        <v>2000</v>
      </c>
      <c r="H508" t="s">
        <v>3484</v>
      </c>
      <c r="I508">
        <v>8411</v>
      </c>
      <c r="J508" t="s">
        <v>3688</v>
      </c>
      <c r="K508" t="s">
        <v>3552</v>
      </c>
      <c r="L508">
        <v>161.5</v>
      </c>
      <c r="M508">
        <v>162.4</v>
      </c>
      <c r="N508">
        <v>6500</v>
      </c>
      <c r="O508" t="s">
        <v>3481</v>
      </c>
      <c r="P508">
        <v>0.90567263997027203</v>
      </c>
      <c r="Q508">
        <v>0.87135021875225505</v>
      </c>
      <c r="R508" s="15">
        <v>0.14264505090655899</v>
      </c>
      <c r="S508" s="106">
        <v>0.256810947099682</v>
      </c>
      <c r="T508">
        <v>-2.2696956298923698</v>
      </c>
      <c r="U508">
        <v>2.2696956298923698</v>
      </c>
      <c r="V508">
        <v>2.6618227219338499</v>
      </c>
      <c r="W508">
        <v>-7.28</v>
      </c>
      <c r="X508">
        <v>0.04</v>
      </c>
      <c r="Y508">
        <v>69353</v>
      </c>
      <c r="Z508">
        <v>3853</v>
      </c>
      <c r="AA508">
        <v>0.18</v>
      </c>
      <c r="AB508">
        <v>18</v>
      </c>
      <c r="AC508">
        <v>10</v>
      </c>
      <c r="AD508">
        <v>8</v>
      </c>
      <c r="AE508">
        <v>55.56</v>
      </c>
      <c r="AF508">
        <v>16</v>
      </c>
      <c r="AG508">
        <v>4</v>
      </c>
      <c r="AH508">
        <v>2</v>
      </c>
      <c r="AI508">
        <v>12</v>
      </c>
    </row>
    <row r="509" spans="1:35" x14ac:dyDescent="0.2">
      <c r="A509" s="102">
        <v>225</v>
      </c>
      <c r="B509">
        <v>4290</v>
      </c>
      <c r="C509" t="s">
        <v>3551</v>
      </c>
      <c r="D509" t="s">
        <v>3496</v>
      </c>
      <c r="E509">
        <v>944</v>
      </c>
      <c r="F509">
        <v>979</v>
      </c>
      <c r="G509">
        <v>800</v>
      </c>
      <c r="H509" t="s">
        <v>3484</v>
      </c>
      <c r="I509">
        <v>8036</v>
      </c>
      <c r="J509" t="s">
        <v>3495</v>
      </c>
      <c r="K509" t="s">
        <v>3488</v>
      </c>
      <c r="L509">
        <v>8130</v>
      </c>
      <c r="M509">
        <v>8060</v>
      </c>
      <c r="N509">
        <v>100</v>
      </c>
      <c r="O509" t="s">
        <v>3481</v>
      </c>
      <c r="P509">
        <v>0.87163700588118598</v>
      </c>
      <c r="Q509">
        <v>0.917319418472058</v>
      </c>
      <c r="R509">
        <v>3.4147942676442E-2</v>
      </c>
      <c r="S509" s="106">
        <v>5.2010324892691001E-2</v>
      </c>
      <c r="T509">
        <v>-1.64485854918281</v>
      </c>
      <c r="U509">
        <v>1.64485854918281</v>
      </c>
      <c r="V509">
        <v>2.5020176896622401</v>
      </c>
      <c r="W509">
        <v>-7.09</v>
      </c>
      <c r="X509">
        <v>2.83</v>
      </c>
      <c r="Y509">
        <v>69290</v>
      </c>
      <c r="Z509">
        <v>7699</v>
      </c>
      <c r="AA509">
        <v>0.37</v>
      </c>
      <c r="AB509">
        <v>9</v>
      </c>
      <c r="AC509">
        <v>6</v>
      </c>
      <c r="AD509">
        <v>3</v>
      </c>
      <c r="AE509">
        <v>66.67</v>
      </c>
      <c r="AF509">
        <v>9</v>
      </c>
      <c r="AG509">
        <v>4</v>
      </c>
      <c r="AH509">
        <v>2</v>
      </c>
      <c r="AI509">
        <v>3</v>
      </c>
    </row>
    <row r="510" spans="1:35" x14ac:dyDescent="0.2">
      <c r="A510" s="102">
        <v>687</v>
      </c>
      <c r="B510">
        <v>1414</v>
      </c>
      <c r="C510" t="s">
        <v>3819</v>
      </c>
      <c r="D510" t="s">
        <v>3491</v>
      </c>
      <c r="E510">
        <v>4430</v>
      </c>
      <c r="F510">
        <v>4535</v>
      </c>
      <c r="G510">
        <v>200</v>
      </c>
      <c r="H510" t="s">
        <v>3484</v>
      </c>
      <c r="I510">
        <v>3635</v>
      </c>
      <c r="J510" t="s">
        <v>47</v>
      </c>
      <c r="K510" t="s">
        <v>3483</v>
      </c>
      <c r="L510">
        <v>2944</v>
      </c>
      <c r="M510">
        <v>2987</v>
      </c>
      <c r="N510">
        <v>300</v>
      </c>
      <c r="O510" t="s">
        <v>3481</v>
      </c>
      <c r="P510">
        <v>0.85743035626098496</v>
      </c>
      <c r="Q510">
        <v>0.85384985342286301</v>
      </c>
      <c r="R510" s="106">
        <v>8.4311992513414397E-2</v>
      </c>
      <c r="S510">
        <v>0.30854901856148498</v>
      </c>
      <c r="T510">
        <v>-2.4561948727008098</v>
      </c>
      <c r="U510">
        <v>2.4561948727008098</v>
      </c>
      <c r="V510">
        <v>2.36574141605267</v>
      </c>
      <c r="W510">
        <v>-8.6300000000000008</v>
      </c>
      <c r="X510">
        <v>1.2</v>
      </c>
      <c r="Y510">
        <v>69055</v>
      </c>
      <c r="Z510">
        <v>3288</v>
      </c>
      <c r="AA510">
        <v>0.19</v>
      </c>
      <c r="AB510">
        <v>21</v>
      </c>
      <c r="AC510">
        <v>13</v>
      </c>
      <c r="AD510">
        <v>8</v>
      </c>
      <c r="AE510">
        <v>61.9</v>
      </c>
      <c r="AF510">
        <v>12</v>
      </c>
      <c r="AG510">
        <v>9</v>
      </c>
      <c r="AH510">
        <v>4</v>
      </c>
      <c r="AI510">
        <v>8</v>
      </c>
    </row>
    <row r="511" spans="1:35" x14ac:dyDescent="0.2">
      <c r="A511" s="102">
        <v>952</v>
      </c>
      <c r="B511">
        <v>2427</v>
      </c>
      <c r="C511" t="s">
        <v>3917</v>
      </c>
      <c r="D511" t="s">
        <v>3496</v>
      </c>
      <c r="E511">
        <v>1000</v>
      </c>
      <c r="F511">
        <v>1016</v>
      </c>
      <c r="G511">
        <v>1000</v>
      </c>
      <c r="H511" t="s">
        <v>3481</v>
      </c>
      <c r="I511">
        <v>8242</v>
      </c>
      <c r="J511" t="s">
        <v>1101</v>
      </c>
      <c r="K511" t="s">
        <v>3507</v>
      </c>
      <c r="L511">
        <v>995</v>
      </c>
      <c r="M511">
        <v>1016</v>
      </c>
      <c r="N511">
        <v>1000</v>
      </c>
      <c r="O511" t="s">
        <v>3484</v>
      </c>
      <c r="P511">
        <v>0.87039302053605105</v>
      </c>
      <c r="Q511">
        <v>0.81363627098694902</v>
      </c>
      <c r="R511">
        <v>0.25104143009101798</v>
      </c>
      <c r="S511">
        <v>0.23621678723988501</v>
      </c>
      <c r="T511">
        <v>1.5152474399223901</v>
      </c>
      <c r="U511">
        <v>1.5152474399223901</v>
      </c>
      <c r="V511">
        <v>2.0042973679093898</v>
      </c>
      <c r="W511">
        <v>5.31</v>
      </c>
      <c r="X511">
        <v>0</v>
      </c>
      <c r="Y511">
        <v>68807</v>
      </c>
      <c r="Z511">
        <v>2867</v>
      </c>
      <c r="AA511">
        <v>0.13</v>
      </c>
      <c r="AB511">
        <v>24</v>
      </c>
      <c r="AC511">
        <v>13</v>
      </c>
      <c r="AD511">
        <v>11</v>
      </c>
      <c r="AE511">
        <v>54.17</v>
      </c>
      <c r="AF511">
        <v>9</v>
      </c>
      <c r="AG511">
        <v>11</v>
      </c>
      <c r="AH511">
        <v>9</v>
      </c>
      <c r="AI511">
        <v>4</v>
      </c>
    </row>
    <row r="512" spans="1:35" x14ac:dyDescent="0.2">
      <c r="A512" s="102">
        <v>742</v>
      </c>
      <c r="B512">
        <v>2379</v>
      </c>
      <c r="C512" t="s">
        <v>609</v>
      </c>
      <c r="D512" t="s">
        <v>3496</v>
      </c>
      <c r="E512">
        <v>3420</v>
      </c>
      <c r="F512">
        <v>3440</v>
      </c>
      <c r="G512">
        <v>300</v>
      </c>
      <c r="H512" t="s">
        <v>3481</v>
      </c>
      <c r="I512">
        <v>8591</v>
      </c>
      <c r="J512" t="s">
        <v>3807</v>
      </c>
      <c r="K512" t="s">
        <v>3487</v>
      </c>
      <c r="L512">
        <v>1863</v>
      </c>
      <c r="M512">
        <v>1926.5</v>
      </c>
      <c r="N512">
        <v>500</v>
      </c>
      <c r="O512" t="s">
        <v>3484</v>
      </c>
      <c r="P512">
        <v>0.836596651743304</v>
      </c>
      <c r="Q512">
        <v>0.84573582365039801</v>
      </c>
      <c r="R512" s="15">
        <v>4.8159034055662499E-2</v>
      </c>
      <c r="S512">
        <v>0.35396260731247198</v>
      </c>
      <c r="T512">
        <v>0.20425103978908099</v>
      </c>
      <c r="U512">
        <v>0.20425103978908099</v>
      </c>
      <c r="V512">
        <v>1.5805279313157601</v>
      </c>
      <c r="W512">
        <v>0.8</v>
      </c>
      <c r="X512">
        <v>6.66</v>
      </c>
      <c r="Y512">
        <v>68488</v>
      </c>
      <c r="Z512">
        <v>2854</v>
      </c>
      <c r="AA512">
        <v>0.23</v>
      </c>
      <c r="AB512">
        <v>24</v>
      </c>
      <c r="AC512">
        <v>13</v>
      </c>
      <c r="AD512">
        <v>11</v>
      </c>
      <c r="AE512">
        <v>54.17</v>
      </c>
      <c r="AF512">
        <v>9</v>
      </c>
      <c r="AG512">
        <v>11</v>
      </c>
      <c r="AH512">
        <v>8</v>
      </c>
      <c r="AI512">
        <v>5</v>
      </c>
    </row>
    <row r="513" spans="1:35" x14ac:dyDescent="0.2">
      <c r="A513" s="102">
        <v>410</v>
      </c>
      <c r="B513">
        <v>2371</v>
      </c>
      <c r="C513" t="s">
        <v>777</v>
      </c>
      <c r="D513" t="s">
        <v>3496</v>
      </c>
      <c r="E513">
        <v>2823</v>
      </c>
      <c r="F513">
        <v>2929</v>
      </c>
      <c r="G513">
        <v>300</v>
      </c>
      <c r="H513" t="s">
        <v>3484</v>
      </c>
      <c r="I513">
        <v>3635</v>
      </c>
      <c r="J513" t="s">
        <v>47</v>
      </c>
      <c r="K513" t="s">
        <v>3483</v>
      </c>
      <c r="L513">
        <v>2944</v>
      </c>
      <c r="M513">
        <v>2987</v>
      </c>
      <c r="N513">
        <v>300</v>
      </c>
      <c r="O513" t="s">
        <v>3481</v>
      </c>
      <c r="P513">
        <v>0.91910305836874195</v>
      </c>
      <c r="Q513">
        <v>0.89159605934339903</v>
      </c>
      <c r="R513">
        <v>2.8541339722004601E-2</v>
      </c>
      <c r="S513">
        <v>0.21768750976877399</v>
      </c>
      <c r="T513">
        <v>-1.1403243730964101</v>
      </c>
      <c r="U513">
        <v>1.1403243730964101</v>
      </c>
      <c r="V513">
        <v>1.73732771139592</v>
      </c>
      <c r="W513">
        <v>-2.66</v>
      </c>
      <c r="X513">
        <v>1.94</v>
      </c>
      <c r="Y513">
        <v>68453</v>
      </c>
      <c r="Z513">
        <v>3423</v>
      </c>
      <c r="AA513">
        <v>0.13</v>
      </c>
      <c r="AB513">
        <v>20</v>
      </c>
      <c r="AC513">
        <v>11</v>
      </c>
      <c r="AD513">
        <v>9</v>
      </c>
      <c r="AE513">
        <v>55</v>
      </c>
      <c r="AF513">
        <v>14</v>
      </c>
      <c r="AG513">
        <v>5</v>
      </c>
      <c r="AH513">
        <v>4</v>
      </c>
      <c r="AI513">
        <v>11</v>
      </c>
    </row>
    <row r="514" spans="1:35" x14ac:dyDescent="0.2">
      <c r="A514" s="102">
        <v>960</v>
      </c>
      <c r="B514">
        <v>4569</v>
      </c>
      <c r="C514" t="s">
        <v>3918</v>
      </c>
      <c r="D514" t="s">
        <v>3504</v>
      </c>
      <c r="E514">
        <v>2021</v>
      </c>
      <c r="F514">
        <v>2084</v>
      </c>
      <c r="G514">
        <v>300</v>
      </c>
      <c r="H514" t="s">
        <v>3481</v>
      </c>
      <c r="I514">
        <v>8279</v>
      </c>
      <c r="J514" t="s">
        <v>1107</v>
      </c>
      <c r="K514" t="s">
        <v>3507</v>
      </c>
      <c r="L514">
        <v>5700</v>
      </c>
      <c r="M514">
        <v>5730</v>
      </c>
      <c r="N514">
        <v>100</v>
      </c>
      <c r="O514" t="s">
        <v>3484</v>
      </c>
      <c r="P514">
        <v>0.80847926190236796</v>
      </c>
      <c r="Q514">
        <v>0.81179367187011198</v>
      </c>
      <c r="R514" s="106">
        <v>8.9018113961787507E-2</v>
      </c>
      <c r="S514" s="106">
        <v>0.20093475132863201</v>
      </c>
      <c r="T514">
        <v>0.816659001898555</v>
      </c>
      <c r="U514">
        <v>0.816659001898555</v>
      </c>
      <c r="V514">
        <v>0.22877805070566701</v>
      </c>
      <c r="W514">
        <v>2.25</v>
      </c>
      <c r="X514">
        <v>9.11</v>
      </c>
      <c r="Y514">
        <v>68146</v>
      </c>
      <c r="Z514">
        <v>5679</v>
      </c>
      <c r="AA514">
        <v>0.4</v>
      </c>
      <c r="AB514">
        <v>12</v>
      </c>
      <c r="AC514">
        <v>7</v>
      </c>
      <c r="AD514">
        <v>5</v>
      </c>
      <c r="AE514">
        <v>58.33</v>
      </c>
      <c r="AF514">
        <v>14</v>
      </c>
      <c r="AG514">
        <v>3</v>
      </c>
      <c r="AH514">
        <v>1</v>
      </c>
      <c r="AI514">
        <v>8</v>
      </c>
    </row>
    <row r="515" spans="1:35" x14ac:dyDescent="0.2">
      <c r="A515" s="102">
        <v>783</v>
      </c>
      <c r="B515">
        <v>2002</v>
      </c>
      <c r="C515" t="s">
        <v>3898</v>
      </c>
      <c r="D515" t="s">
        <v>3509</v>
      </c>
      <c r="E515">
        <v>1863</v>
      </c>
      <c r="F515">
        <v>1893</v>
      </c>
      <c r="G515">
        <v>600</v>
      </c>
      <c r="H515" t="s">
        <v>3481</v>
      </c>
      <c r="I515">
        <v>2810</v>
      </c>
      <c r="J515" t="s">
        <v>3919</v>
      </c>
      <c r="K515" t="s">
        <v>3509</v>
      </c>
      <c r="L515">
        <v>3540</v>
      </c>
      <c r="M515">
        <v>3655</v>
      </c>
      <c r="N515">
        <v>300</v>
      </c>
      <c r="O515" t="s">
        <v>3484</v>
      </c>
      <c r="P515">
        <v>0.85048888603921502</v>
      </c>
      <c r="Q515">
        <v>0.83984236565939496</v>
      </c>
      <c r="R515">
        <v>0.36913030384766699</v>
      </c>
      <c r="S515">
        <v>0.25517648912117402</v>
      </c>
      <c r="T515">
        <v>3.65306328880796E-3</v>
      </c>
      <c r="U515">
        <v>3.65306328880796E-3</v>
      </c>
      <c r="V515">
        <v>0.68686840714349295</v>
      </c>
      <c r="W515">
        <v>0.01</v>
      </c>
      <c r="X515">
        <v>3.58</v>
      </c>
      <c r="Y515">
        <v>68095</v>
      </c>
      <c r="Z515">
        <v>4540</v>
      </c>
      <c r="AA515">
        <v>0.36</v>
      </c>
      <c r="AB515">
        <v>15</v>
      </c>
      <c r="AC515">
        <v>9</v>
      </c>
      <c r="AD515">
        <v>6</v>
      </c>
      <c r="AE515">
        <v>60</v>
      </c>
      <c r="AF515">
        <v>15</v>
      </c>
      <c r="AG515">
        <v>3</v>
      </c>
      <c r="AH515">
        <v>1</v>
      </c>
      <c r="AI515">
        <v>11</v>
      </c>
    </row>
    <row r="516" spans="1:35" x14ac:dyDescent="0.2">
      <c r="A516" s="102">
        <v>187</v>
      </c>
      <c r="B516">
        <v>4689</v>
      </c>
      <c r="C516" t="s">
        <v>3817</v>
      </c>
      <c r="D516" t="s">
        <v>3483</v>
      </c>
      <c r="E516">
        <v>417</v>
      </c>
      <c r="F516">
        <v>421</v>
      </c>
      <c r="G516">
        <v>2500</v>
      </c>
      <c r="H516" t="s">
        <v>3484</v>
      </c>
      <c r="I516">
        <v>6967</v>
      </c>
      <c r="J516" t="s">
        <v>1004</v>
      </c>
      <c r="K516" t="s">
        <v>3486</v>
      </c>
      <c r="L516">
        <v>1276</v>
      </c>
      <c r="M516">
        <v>1293</v>
      </c>
      <c r="N516">
        <v>800</v>
      </c>
      <c r="O516" t="s">
        <v>3481</v>
      </c>
      <c r="P516">
        <v>0.81864593509226002</v>
      </c>
      <c r="Q516">
        <v>0.92339843407546796</v>
      </c>
      <c r="R516">
        <v>5.1189976968107002E-2</v>
      </c>
      <c r="S516">
        <v>0.216134840931589</v>
      </c>
      <c r="T516">
        <v>-0.59269786272997804</v>
      </c>
      <c r="U516">
        <v>0.59269786272997804</v>
      </c>
      <c r="V516">
        <v>0.396175327087533</v>
      </c>
      <c r="W516">
        <v>-3.9</v>
      </c>
      <c r="X516">
        <v>1.75</v>
      </c>
      <c r="Y516">
        <v>67721</v>
      </c>
      <c r="Z516">
        <v>4233</v>
      </c>
      <c r="AA516">
        <v>0.15</v>
      </c>
      <c r="AB516">
        <v>16</v>
      </c>
      <c r="AC516">
        <v>9</v>
      </c>
      <c r="AD516">
        <v>7</v>
      </c>
      <c r="AE516">
        <v>56.25</v>
      </c>
      <c r="AF516">
        <v>10</v>
      </c>
      <c r="AG516">
        <v>9</v>
      </c>
      <c r="AH516">
        <v>5</v>
      </c>
      <c r="AI516">
        <v>2</v>
      </c>
    </row>
    <row r="517" spans="1:35" x14ac:dyDescent="0.2">
      <c r="A517" s="102">
        <v>726</v>
      </c>
      <c r="B517">
        <v>3407</v>
      </c>
      <c r="C517" t="s">
        <v>3692</v>
      </c>
      <c r="D517" t="s">
        <v>3506</v>
      </c>
      <c r="E517">
        <v>1127.5</v>
      </c>
      <c r="F517">
        <v>1135</v>
      </c>
      <c r="G517">
        <v>700</v>
      </c>
      <c r="H517" t="s">
        <v>3481</v>
      </c>
      <c r="I517">
        <v>7267</v>
      </c>
      <c r="J517" t="s">
        <v>61</v>
      </c>
      <c r="K517" t="s">
        <v>3499</v>
      </c>
      <c r="L517">
        <v>2770</v>
      </c>
      <c r="M517">
        <v>2809</v>
      </c>
      <c r="N517">
        <v>300</v>
      </c>
      <c r="O517" t="s">
        <v>3484</v>
      </c>
      <c r="P517">
        <v>0.84669113498106496</v>
      </c>
      <c r="Q517">
        <v>0.84791718119592596</v>
      </c>
      <c r="R517">
        <v>0.36163396764804701</v>
      </c>
      <c r="S517">
        <v>5.8061930122343897E-2</v>
      </c>
      <c r="T517">
        <v>0.80814781665692703</v>
      </c>
      <c r="U517">
        <v>0.80814781665692703</v>
      </c>
      <c r="V517">
        <v>0.36191624485587498</v>
      </c>
      <c r="W517">
        <v>1.65</v>
      </c>
      <c r="X517">
        <v>5.72</v>
      </c>
      <c r="Y517">
        <v>67144</v>
      </c>
      <c r="Z517">
        <v>3357</v>
      </c>
      <c r="AA517">
        <v>0.21</v>
      </c>
      <c r="AB517">
        <v>20</v>
      </c>
      <c r="AC517">
        <v>11</v>
      </c>
      <c r="AD517">
        <v>9</v>
      </c>
      <c r="AE517">
        <v>55</v>
      </c>
      <c r="AF517">
        <v>14</v>
      </c>
      <c r="AG517">
        <v>5</v>
      </c>
      <c r="AH517">
        <v>4</v>
      </c>
      <c r="AI517">
        <v>11</v>
      </c>
    </row>
    <row r="518" spans="1:35" x14ac:dyDescent="0.2">
      <c r="A518" s="102">
        <v>28</v>
      </c>
      <c r="B518">
        <v>2413</v>
      </c>
      <c r="C518" t="s">
        <v>3501</v>
      </c>
      <c r="D518" t="s">
        <v>3496</v>
      </c>
      <c r="E518">
        <v>3150</v>
      </c>
      <c r="F518">
        <v>3200</v>
      </c>
      <c r="G518">
        <v>300</v>
      </c>
      <c r="H518" t="s">
        <v>3484</v>
      </c>
      <c r="I518">
        <v>8036</v>
      </c>
      <c r="J518" t="s">
        <v>3495</v>
      </c>
      <c r="K518" t="s">
        <v>3488</v>
      </c>
      <c r="L518">
        <v>8130</v>
      </c>
      <c r="M518">
        <v>8060</v>
      </c>
      <c r="N518">
        <v>100</v>
      </c>
      <c r="O518" t="s">
        <v>3481</v>
      </c>
      <c r="P518">
        <v>0.90426060594047397</v>
      </c>
      <c r="Q518">
        <v>0.95669877674876103</v>
      </c>
      <c r="R518" s="106">
        <v>0.230440189437913</v>
      </c>
      <c r="S518">
        <v>6.6258681560671606E-2</v>
      </c>
      <c r="T518">
        <v>-1.14505805311402</v>
      </c>
      <c r="U518">
        <v>1.14505805311402</v>
      </c>
      <c r="V518">
        <v>1.54489180681712</v>
      </c>
      <c r="W518">
        <v>-3.96</v>
      </c>
      <c r="X518">
        <v>19.11</v>
      </c>
      <c r="Y518">
        <v>66974</v>
      </c>
      <c r="Z518">
        <v>5152</v>
      </c>
      <c r="AA518">
        <v>0.27</v>
      </c>
      <c r="AB518">
        <v>13</v>
      </c>
      <c r="AC518">
        <v>6</v>
      </c>
      <c r="AD518">
        <v>7</v>
      </c>
      <c r="AE518">
        <v>46.15</v>
      </c>
      <c r="AF518">
        <v>12</v>
      </c>
      <c r="AG518">
        <v>4</v>
      </c>
      <c r="AH518">
        <v>5</v>
      </c>
      <c r="AI518">
        <v>4</v>
      </c>
    </row>
    <row r="519" spans="1:35" x14ac:dyDescent="0.2">
      <c r="A519" s="102">
        <v>878</v>
      </c>
      <c r="B519">
        <v>4114</v>
      </c>
      <c r="C519" t="s">
        <v>3764</v>
      </c>
      <c r="D519" t="s">
        <v>3506</v>
      </c>
      <c r="E519">
        <v>6360</v>
      </c>
      <c r="F519">
        <v>6490</v>
      </c>
      <c r="G519">
        <v>100</v>
      </c>
      <c r="H519" t="s">
        <v>3481</v>
      </c>
      <c r="I519">
        <v>7201</v>
      </c>
      <c r="J519" t="s">
        <v>3534</v>
      </c>
      <c r="K519" t="s">
        <v>3499</v>
      </c>
      <c r="L519">
        <v>586.9</v>
      </c>
      <c r="M519">
        <v>587.6</v>
      </c>
      <c r="N519">
        <v>1100</v>
      </c>
      <c r="O519" t="s">
        <v>3484</v>
      </c>
      <c r="P519">
        <v>0.82331873608284201</v>
      </c>
      <c r="Q519">
        <v>0.82696744934333299</v>
      </c>
      <c r="R519" s="106">
        <v>6.1246901536898303E-2</v>
      </c>
      <c r="S519">
        <v>8.3029132648801601E-2</v>
      </c>
      <c r="T519">
        <v>2.26844047697523</v>
      </c>
      <c r="U519">
        <v>2.26844047697523</v>
      </c>
      <c r="V519">
        <v>1.91042259112549</v>
      </c>
      <c r="W519">
        <v>8.16</v>
      </c>
      <c r="X519">
        <v>0.41</v>
      </c>
      <c r="Y519">
        <v>66921</v>
      </c>
      <c r="Z519">
        <v>2788</v>
      </c>
      <c r="AA519">
        <v>0.18</v>
      </c>
      <c r="AB519">
        <v>24</v>
      </c>
      <c r="AC519">
        <v>12</v>
      </c>
      <c r="AD519">
        <v>12</v>
      </c>
      <c r="AE519">
        <v>50</v>
      </c>
      <c r="AF519">
        <v>14</v>
      </c>
      <c r="AG519">
        <v>6</v>
      </c>
      <c r="AH519">
        <v>5</v>
      </c>
      <c r="AI519">
        <v>13</v>
      </c>
    </row>
    <row r="520" spans="1:35" x14ac:dyDescent="0.2">
      <c r="A520" s="102">
        <v>373</v>
      </c>
      <c r="B520">
        <v>5233</v>
      </c>
      <c r="C520" t="s">
        <v>3841</v>
      </c>
      <c r="D520" t="s">
        <v>3480</v>
      </c>
      <c r="E520">
        <v>2920</v>
      </c>
      <c r="F520">
        <v>2967</v>
      </c>
      <c r="G520">
        <v>300</v>
      </c>
      <c r="H520" t="s">
        <v>3481</v>
      </c>
      <c r="I520">
        <v>9603</v>
      </c>
      <c r="J520" t="s">
        <v>3813</v>
      </c>
      <c r="K520" t="s">
        <v>3496</v>
      </c>
      <c r="L520">
        <v>2515</v>
      </c>
      <c r="M520">
        <v>2580</v>
      </c>
      <c r="N520">
        <v>300</v>
      </c>
      <c r="O520" t="s">
        <v>3484</v>
      </c>
      <c r="P520">
        <v>0.81696420795390801</v>
      </c>
      <c r="Q520">
        <v>0.895490659902904</v>
      </c>
      <c r="R520">
        <v>0.17803408215934799</v>
      </c>
      <c r="S520">
        <v>0.123151914325084</v>
      </c>
      <c r="T520">
        <v>1.39937979961762</v>
      </c>
      <c r="U520">
        <v>1.39937979961762</v>
      </c>
      <c r="V520">
        <v>2.1504925667938299</v>
      </c>
      <c r="W520">
        <v>4.84</v>
      </c>
      <c r="X520">
        <v>13.04</v>
      </c>
      <c r="Y520">
        <v>66893</v>
      </c>
      <c r="Z520">
        <v>4778</v>
      </c>
      <c r="AA520">
        <v>0.26</v>
      </c>
      <c r="AB520">
        <v>14</v>
      </c>
      <c r="AC520">
        <v>8</v>
      </c>
      <c r="AD520">
        <v>6</v>
      </c>
      <c r="AE520">
        <v>57.14</v>
      </c>
      <c r="AF520">
        <v>10</v>
      </c>
      <c r="AG520">
        <v>6</v>
      </c>
      <c r="AH520">
        <v>5</v>
      </c>
      <c r="AI520">
        <v>3</v>
      </c>
    </row>
    <row r="521" spans="1:35" x14ac:dyDescent="0.2">
      <c r="A521" s="102">
        <v>149</v>
      </c>
      <c r="B521">
        <v>1333</v>
      </c>
      <c r="C521" t="s">
        <v>3682</v>
      </c>
      <c r="D521" t="s">
        <v>3683</v>
      </c>
      <c r="E521">
        <v>2548</v>
      </c>
      <c r="F521">
        <v>2532</v>
      </c>
      <c r="G521">
        <v>400</v>
      </c>
      <c r="H521" t="s">
        <v>3484</v>
      </c>
      <c r="I521">
        <v>7182</v>
      </c>
      <c r="J521" t="s">
        <v>3680</v>
      </c>
      <c r="K521" t="s">
        <v>3552</v>
      </c>
      <c r="L521">
        <v>1011</v>
      </c>
      <c r="M521">
        <v>1022</v>
      </c>
      <c r="N521">
        <v>1000</v>
      </c>
      <c r="O521" t="s">
        <v>3481</v>
      </c>
      <c r="P521">
        <v>0.81953713875160294</v>
      </c>
      <c r="Q521">
        <v>0.927824125982878</v>
      </c>
      <c r="R521">
        <v>1.6790056155049901E-2</v>
      </c>
      <c r="S521">
        <v>0.105799619190176</v>
      </c>
      <c r="T521">
        <v>-3.2175417682636498</v>
      </c>
      <c r="U521">
        <v>3.2175417682636498</v>
      </c>
      <c r="V521">
        <v>1.0743712734442299</v>
      </c>
      <c r="W521">
        <v>-7.38</v>
      </c>
      <c r="X521">
        <v>0.91</v>
      </c>
      <c r="Y521">
        <v>66376</v>
      </c>
      <c r="Z521">
        <v>4148</v>
      </c>
      <c r="AA521">
        <v>0.12</v>
      </c>
      <c r="AB521">
        <v>16</v>
      </c>
      <c r="AC521">
        <v>10</v>
      </c>
      <c r="AD521">
        <v>6</v>
      </c>
      <c r="AE521">
        <v>62.5</v>
      </c>
      <c r="AF521">
        <v>14</v>
      </c>
      <c r="AG521">
        <v>3</v>
      </c>
      <c r="AH521">
        <v>5</v>
      </c>
      <c r="AI521">
        <v>8</v>
      </c>
    </row>
    <row r="522" spans="1:35" x14ac:dyDescent="0.2">
      <c r="A522" s="102">
        <v>752</v>
      </c>
      <c r="B522">
        <v>4917</v>
      </c>
      <c r="C522" t="s">
        <v>4150</v>
      </c>
      <c r="D522" t="s">
        <v>3506</v>
      </c>
      <c r="E522">
        <v>2527</v>
      </c>
      <c r="F522">
        <v>2610</v>
      </c>
      <c r="G522">
        <v>400</v>
      </c>
      <c r="H522" t="s">
        <v>3481</v>
      </c>
      <c r="I522">
        <v>6770</v>
      </c>
      <c r="J522" t="s">
        <v>24</v>
      </c>
      <c r="K522" t="s">
        <v>3486</v>
      </c>
      <c r="L522">
        <v>1919</v>
      </c>
      <c r="M522">
        <v>1900</v>
      </c>
      <c r="N522">
        <v>500</v>
      </c>
      <c r="O522" t="s">
        <v>3484</v>
      </c>
      <c r="P522">
        <v>0.86550698851518204</v>
      </c>
      <c r="Q522">
        <v>0.843512629294359</v>
      </c>
      <c r="R522">
        <v>0.15226224206347799</v>
      </c>
      <c r="S522">
        <v>6.0868827549567503E-2</v>
      </c>
      <c r="T522">
        <v>3.04033098575864</v>
      </c>
      <c r="U522">
        <v>3.04033098575864</v>
      </c>
      <c r="V522">
        <v>1.83814818304488</v>
      </c>
      <c r="W522">
        <v>11.07</v>
      </c>
      <c r="X522">
        <v>9</v>
      </c>
      <c r="Y522">
        <v>65246</v>
      </c>
      <c r="Z522">
        <v>4350</v>
      </c>
      <c r="AA522">
        <v>0.37</v>
      </c>
      <c r="AB522">
        <v>15</v>
      </c>
      <c r="AC522">
        <v>8</v>
      </c>
      <c r="AD522">
        <v>7</v>
      </c>
      <c r="AE522">
        <v>53.33</v>
      </c>
      <c r="AF522">
        <v>9</v>
      </c>
      <c r="AG522">
        <v>7</v>
      </c>
      <c r="AH522">
        <v>5</v>
      </c>
      <c r="AI522">
        <v>3</v>
      </c>
    </row>
    <row r="523" spans="1:35" x14ac:dyDescent="0.2">
      <c r="A523" s="102">
        <v>658</v>
      </c>
      <c r="B523">
        <v>4812</v>
      </c>
      <c r="C523" t="s">
        <v>891</v>
      </c>
      <c r="D523" t="s">
        <v>3483</v>
      </c>
      <c r="E523">
        <v>4620</v>
      </c>
      <c r="F523">
        <v>4760</v>
      </c>
      <c r="G523">
        <v>200</v>
      </c>
      <c r="H523" t="s">
        <v>3481</v>
      </c>
      <c r="I523">
        <v>8572</v>
      </c>
      <c r="J523" t="s">
        <v>3449</v>
      </c>
      <c r="K523" t="s">
        <v>3487</v>
      </c>
      <c r="L523">
        <v>504</v>
      </c>
      <c r="M523">
        <v>523</v>
      </c>
      <c r="N523">
        <v>1800</v>
      </c>
      <c r="O523" t="s">
        <v>3484</v>
      </c>
      <c r="P523">
        <v>0.92627653032583401</v>
      </c>
      <c r="Q523">
        <v>0.858028214016891</v>
      </c>
      <c r="R523">
        <v>9.5908929727881995E-2</v>
      </c>
      <c r="S523">
        <v>9.9898416764927805E-2</v>
      </c>
      <c r="T523">
        <v>1.0885769276698001</v>
      </c>
      <c r="U523">
        <v>1.0885769276698001</v>
      </c>
      <c r="V523">
        <v>1.2033518592221799</v>
      </c>
      <c r="W523">
        <v>4.03</v>
      </c>
      <c r="X523">
        <v>1.1100000000000001</v>
      </c>
      <c r="Y523">
        <v>64499</v>
      </c>
      <c r="Z523">
        <v>3071</v>
      </c>
      <c r="AA523">
        <v>0.33</v>
      </c>
      <c r="AB523">
        <v>21</v>
      </c>
      <c r="AC523">
        <v>11</v>
      </c>
      <c r="AD523">
        <v>10</v>
      </c>
      <c r="AE523">
        <v>52.38</v>
      </c>
      <c r="AF523">
        <v>10</v>
      </c>
      <c r="AG523">
        <v>9</v>
      </c>
      <c r="AH523">
        <v>7</v>
      </c>
      <c r="AI523">
        <v>5</v>
      </c>
    </row>
    <row r="524" spans="1:35" x14ac:dyDescent="0.2">
      <c r="A524" s="102">
        <v>102</v>
      </c>
      <c r="B524">
        <v>4634</v>
      </c>
      <c r="C524" t="s">
        <v>66</v>
      </c>
      <c r="D524" t="s">
        <v>3506</v>
      </c>
      <c r="E524">
        <v>2435</v>
      </c>
      <c r="F524">
        <v>2465</v>
      </c>
      <c r="G524">
        <v>400</v>
      </c>
      <c r="H524" t="s">
        <v>3481</v>
      </c>
      <c r="I524">
        <v>6995</v>
      </c>
      <c r="J524" t="s">
        <v>51</v>
      </c>
      <c r="K524" t="s">
        <v>3499</v>
      </c>
      <c r="L524">
        <v>1864</v>
      </c>
      <c r="M524">
        <v>1888</v>
      </c>
      <c r="N524">
        <v>500</v>
      </c>
      <c r="O524" t="s">
        <v>3484</v>
      </c>
      <c r="P524">
        <v>0.84233095374424105</v>
      </c>
      <c r="Q524">
        <v>0.93548944475183504</v>
      </c>
      <c r="R524">
        <v>0.55742249258769605</v>
      </c>
      <c r="S524">
        <v>7.6741018206374903E-3</v>
      </c>
      <c r="T524">
        <v>0.73549879547033703</v>
      </c>
      <c r="U524">
        <v>0.73549879547033703</v>
      </c>
      <c r="V524">
        <v>0.86778092759112702</v>
      </c>
      <c r="W524">
        <v>2.61</v>
      </c>
      <c r="X524">
        <v>4.26</v>
      </c>
      <c r="Y524">
        <v>63682</v>
      </c>
      <c r="Z524">
        <v>3538</v>
      </c>
      <c r="AA524">
        <v>0.08</v>
      </c>
      <c r="AB524">
        <v>18</v>
      </c>
      <c r="AC524">
        <v>9</v>
      </c>
      <c r="AD524">
        <v>9</v>
      </c>
      <c r="AE524">
        <v>50</v>
      </c>
      <c r="AF524">
        <v>13</v>
      </c>
      <c r="AG524">
        <v>5</v>
      </c>
      <c r="AH524">
        <v>3</v>
      </c>
      <c r="AI524">
        <v>10</v>
      </c>
    </row>
    <row r="525" spans="1:35" x14ac:dyDescent="0.2">
      <c r="A525" s="102">
        <v>287</v>
      </c>
      <c r="B525">
        <v>1414</v>
      </c>
      <c r="C525" t="s">
        <v>3819</v>
      </c>
      <c r="D525" t="s">
        <v>3491</v>
      </c>
      <c r="E525">
        <v>4430</v>
      </c>
      <c r="F525">
        <v>4535</v>
      </c>
      <c r="G525">
        <v>200</v>
      </c>
      <c r="H525" t="s">
        <v>3484</v>
      </c>
      <c r="I525">
        <v>5393</v>
      </c>
      <c r="J525" t="s">
        <v>237</v>
      </c>
      <c r="K525" t="s">
        <v>3480</v>
      </c>
      <c r="L525">
        <v>2614</v>
      </c>
      <c r="M525">
        <v>2642</v>
      </c>
      <c r="N525">
        <v>300</v>
      </c>
      <c r="O525" t="s">
        <v>3481</v>
      </c>
      <c r="P525">
        <v>0.86934335925511097</v>
      </c>
      <c r="Q525">
        <v>0.90679109059991803</v>
      </c>
      <c r="R525">
        <v>0.110630243499327</v>
      </c>
      <c r="S525">
        <v>5.0136584181940301E-2</v>
      </c>
      <c r="T525">
        <v>-8.5132896213790901E-2</v>
      </c>
      <c r="U525">
        <v>8.5132896213790901E-2</v>
      </c>
      <c r="V525">
        <v>0.42592756348941102</v>
      </c>
      <c r="W525">
        <v>-0.48</v>
      </c>
      <c r="X525">
        <v>12.61</v>
      </c>
      <c r="Y525">
        <v>63638</v>
      </c>
      <c r="Z525">
        <v>4546</v>
      </c>
      <c r="AA525">
        <v>0.28999999999999998</v>
      </c>
      <c r="AB525">
        <v>14</v>
      </c>
      <c r="AC525">
        <v>8</v>
      </c>
      <c r="AD525">
        <v>6</v>
      </c>
      <c r="AE525">
        <v>57.14</v>
      </c>
      <c r="AF525">
        <v>10</v>
      </c>
      <c r="AG525">
        <v>5</v>
      </c>
      <c r="AH525">
        <v>6</v>
      </c>
      <c r="AI525">
        <v>3</v>
      </c>
    </row>
    <row r="526" spans="1:35" x14ac:dyDescent="0.2">
      <c r="A526" s="102">
        <v>232</v>
      </c>
      <c r="B526">
        <v>3046</v>
      </c>
      <c r="C526" t="s">
        <v>807</v>
      </c>
      <c r="D526" t="s">
        <v>3507</v>
      </c>
      <c r="E526">
        <v>7530</v>
      </c>
      <c r="F526">
        <v>7540</v>
      </c>
      <c r="G526">
        <v>100</v>
      </c>
      <c r="H526" t="s">
        <v>3484</v>
      </c>
      <c r="I526">
        <v>6967</v>
      </c>
      <c r="J526" t="s">
        <v>1004</v>
      </c>
      <c r="K526" t="s">
        <v>3486</v>
      </c>
      <c r="L526">
        <v>1276</v>
      </c>
      <c r="M526">
        <v>1293</v>
      </c>
      <c r="N526">
        <v>600</v>
      </c>
      <c r="O526" t="s">
        <v>3481</v>
      </c>
      <c r="P526">
        <v>0.92314385251823405</v>
      </c>
      <c r="Q526">
        <v>0.91512142151911402</v>
      </c>
      <c r="R526" s="15">
        <v>5.5184287797259098E-2</v>
      </c>
      <c r="S526">
        <v>2.3069012821667002E-2</v>
      </c>
      <c r="T526">
        <v>-0.458653647878142</v>
      </c>
      <c r="U526">
        <v>0.458653647878142</v>
      </c>
      <c r="V526">
        <v>8.4109983717428394E-2</v>
      </c>
      <c r="W526">
        <v>-2.0299999999999998</v>
      </c>
      <c r="X526">
        <v>2.89</v>
      </c>
      <c r="Y526">
        <v>63258</v>
      </c>
      <c r="Z526">
        <v>3721</v>
      </c>
      <c r="AA526">
        <v>0.45</v>
      </c>
      <c r="AB526">
        <v>17</v>
      </c>
      <c r="AC526">
        <v>10</v>
      </c>
      <c r="AD526">
        <v>7</v>
      </c>
      <c r="AE526">
        <v>58.82</v>
      </c>
      <c r="AF526">
        <v>9</v>
      </c>
      <c r="AG526">
        <v>10</v>
      </c>
      <c r="AH526">
        <v>7</v>
      </c>
      <c r="AI526">
        <v>0</v>
      </c>
    </row>
    <row r="527" spans="1:35" x14ac:dyDescent="0.2">
      <c r="A527" s="102">
        <v>131</v>
      </c>
      <c r="B527">
        <v>7976</v>
      </c>
      <c r="C527" t="s">
        <v>3547</v>
      </c>
      <c r="D527" t="s">
        <v>3505</v>
      </c>
      <c r="E527">
        <v>1590</v>
      </c>
      <c r="F527">
        <v>1630</v>
      </c>
      <c r="G527">
        <v>600</v>
      </c>
      <c r="H527" t="s">
        <v>3481</v>
      </c>
      <c r="I527">
        <v>8273</v>
      </c>
      <c r="J527" t="s">
        <v>3687</v>
      </c>
      <c r="K527" t="s">
        <v>3507</v>
      </c>
      <c r="L527">
        <v>3400</v>
      </c>
      <c r="M527">
        <v>3490</v>
      </c>
      <c r="N527">
        <v>300</v>
      </c>
      <c r="O527" t="s">
        <v>3484</v>
      </c>
      <c r="P527">
        <v>0.93251047129961795</v>
      </c>
      <c r="Q527">
        <v>0.93166527026279999</v>
      </c>
      <c r="R527">
        <v>7.11624735153375E-3</v>
      </c>
      <c r="S527">
        <v>1.21347234503096E-2</v>
      </c>
      <c r="T527">
        <v>2.52607307744467</v>
      </c>
      <c r="U527">
        <v>2.52607307744467</v>
      </c>
      <c r="V527">
        <v>2.8102964145073801</v>
      </c>
      <c r="W527">
        <v>9.4600000000000009</v>
      </c>
      <c r="X527">
        <v>6.59</v>
      </c>
      <c r="Y527">
        <v>63226</v>
      </c>
      <c r="Z527">
        <v>5748</v>
      </c>
      <c r="AA527">
        <v>0.34</v>
      </c>
      <c r="AB527">
        <v>11</v>
      </c>
      <c r="AC527">
        <v>6</v>
      </c>
      <c r="AD527">
        <v>5</v>
      </c>
      <c r="AE527">
        <v>54.55</v>
      </c>
      <c r="AF527">
        <v>14</v>
      </c>
      <c r="AG527">
        <v>4</v>
      </c>
      <c r="AH527">
        <v>2</v>
      </c>
      <c r="AI527">
        <v>5</v>
      </c>
    </row>
    <row r="528" spans="1:35" x14ac:dyDescent="0.2">
      <c r="A528" s="102">
        <v>375</v>
      </c>
      <c r="B528">
        <v>6371</v>
      </c>
      <c r="C528" t="s">
        <v>3782</v>
      </c>
      <c r="D528" t="s">
        <v>3494</v>
      </c>
      <c r="E528">
        <v>3320</v>
      </c>
      <c r="F528">
        <v>3355</v>
      </c>
      <c r="G528">
        <v>300</v>
      </c>
      <c r="H528" t="s">
        <v>3481</v>
      </c>
      <c r="I528">
        <v>6471</v>
      </c>
      <c r="J528" t="s">
        <v>1447</v>
      </c>
      <c r="K528" t="s">
        <v>3494</v>
      </c>
      <c r="L528">
        <v>916</v>
      </c>
      <c r="M528">
        <v>913</v>
      </c>
      <c r="N528">
        <v>1100</v>
      </c>
      <c r="O528" t="s">
        <v>3484</v>
      </c>
      <c r="P528">
        <v>0.87916644711421899</v>
      </c>
      <c r="Q528">
        <v>0.89534769427551497</v>
      </c>
      <c r="R528">
        <v>0.23675279462884</v>
      </c>
      <c r="S528">
        <v>0.26441112566638397</v>
      </c>
      <c r="T528">
        <v>0.17943985625394199</v>
      </c>
      <c r="U528">
        <v>0.17943985625394199</v>
      </c>
      <c r="V528">
        <v>0.45058008916847098</v>
      </c>
      <c r="W528">
        <v>0.4</v>
      </c>
      <c r="X528">
        <v>0.22</v>
      </c>
      <c r="Y528">
        <v>63150</v>
      </c>
      <c r="Z528">
        <v>2870</v>
      </c>
      <c r="AA528">
        <v>0.12</v>
      </c>
      <c r="AB528">
        <v>22</v>
      </c>
      <c r="AC528">
        <v>12</v>
      </c>
      <c r="AD528">
        <v>10</v>
      </c>
      <c r="AE528">
        <v>54.55</v>
      </c>
      <c r="AF528">
        <v>15</v>
      </c>
      <c r="AG528">
        <v>8</v>
      </c>
      <c r="AH528">
        <v>4</v>
      </c>
      <c r="AI528">
        <v>10</v>
      </c>
    </row>
    <row r="529" spans="1:35" x14ac:dyDescent="0.2">
      <c r="A529" s="102">
        <v>345</v>
      </c>
      <c r="B529">
        <v>6371</v>
      </c>
      <c r="C529" t="s">
        <v>3782</v>
      </c>
      <c r="D529" t="s">
        <v>3494</v>
      </c>
      <c r="E529">
        <v>3320</v>
      </c>
      <c r="F529">
        <v>3355</v>
      </c>
      <c r="G529">
        <v>300</v>
      </c>
      <c r="H529" t="s">
        <v>3484</v>
      </c>
      <c r="I529">
        <v>7240</v>
      </c>
      <c r="J529" t="s">
        <v>1019</v>
      </c>
      <c r="K529" t="s">
        <v>3499</v>
      </c>
      <c r="L529">
        <v>1526</v>
      </c>
      <c r="M529">
        <v>1548</v>
      </c>
      <c r="N529">
        <v>700</v>
      </c>
      <c r="O529" t="s">
        <v>3481</v>
      </c>
      <c r="P529">
        <v>0.80710898090498995</v>
      </c>
      <c r="Q529">
        <v>0.89948989897610399</v>
      </c>
      <c r="R529">
        <v>9.4813105253758898E-2</v>
      </c>
      <c r="S529">
        <v>3.6768056246277298E-2</v>
      </c>
      <c r="T529">
        <v>-1.07415258435603</v>
      </c>
      <c r="U529">
        <v>1.07415258435603</v>
      </c>
      <c r="V529">
        <v>0.45005644502014103</v>
      </c>
      <c r="W529">
        <v>-4.24</v>
      </c>
      <c r="X529">
        <v>7.66</v>
      </c>
      <c r="Y529">
        <v>62810</v>
      </c>
      <c r="Z529">
        <v>3489</v>
      </c>
      <c r="AA529">
        <v>0.21</v>
      </c>
      <c r="AB529">
        <v>18</v>
      </c>
      <c r="AC529">
        <v>10</v>
      </c>
      <c r="AD529">
        <v>8</v>
      </c>
      <c r="AE529">
        <v>55.56</v>
      </c>
      <c r="AF529">
        <v>15</v>
      </c>
      <c r="AG529">
        <v>5</v>
      </c>
      <c r="AH529">
        <v>4</v>
      </c>
      <c r="AI529">
        <v>9</v>
      </c>
    </row>
    <row r="530" spans="1:35" x14ac:dyDescent="0.2">
      <c r="A530" s="102">
        <v>986</v>
      </c>
      <c r="B530">
        <v>3863</v>
      </c>
      <c r="C530" t="s">
        <v>3861</v>
      </c>
      <c r="D530" t="s">
        <v>3860</v>
      </c>
      <c r="E530">
        <v>1775</v>
      </c>
      <c r="F530">
        <v>1817</v>
      </c>
      <c r="G530">
        <v>600</v>
      </c>
      <c r="H530" t="s">
        <v>3481</v>
      </c>
      <c r="I530">
        <v>7321</v>
      </c>
      <c r="J530" t="s">
        <v>3847</v>
      </c>
      <c r="K530" t="s">
        <v>3552</v>
      </c>
      <c r="L530">
        <v>617</v>
      </c>
      <c r="M530">
        <v>622</v>
      </c>
      <c r="N530">
        <v>1800</v>
      </c>
      <c r="O530" t="s">
        <v>3484</v>
      </c>
      <c r="P530">
        <v>0.80739720671325599</v>
      </c>
      <c r="Q530">
        <v>0.80725152452351101</v>
      </c>
      <c r="R530">
        <v>0.2413325585445</v>
      </c>
      <c r="S530">
        <v>0.210936115263858</v>
      </c>
      <c r="T530">
        <v>2.9010417757685998</v>
      </c>
      <c r="U530">
        <v>2.9010417757685998</v>
      </c>
      <c r="V530">
        <v>2.5121788297096099</v>
      </c>
      <c r="W530">
        <v>8.6300000000000008</v>
      </c>
      <c r="X530">
        <v>2.7</v>
      </c>
      <c r="Y530">
        <v>62024</v>
      </c>
      <c r="Z530">
        <v>5169</v>
      </c>
      <c r="AA530">
        <v>0.22</v>
      </c>
      <c r="AB530">
        <v>12</v>
      </c>
      <c r="AC530">
        <v>7</v>
      </c>
      <c r="AD530">
        <v>5</v>
      </c>
      <c r="AE530">
        <v>58.33</v>
      </c>
      <c r="AF530">
        <v>10</v>
      </c>
      <c r="AG530">
        <v>5</v>
      </c>
      <c r="AH530">
        <v>4</v>
      </c>
      <c r="AI530">
        <v>3</v>
      </c>
    </row>
    <row r="531" spans="1:35" x14ac:dyDescent="0.2">
      <c r="A531" s="102">
        <v>654</v>
      </c>
      <c r="B531">
        <v>2201</v>
      </c>
      <c r="C531" t="s">
        <v>764</v>
      </c>
      <c r="D531" t="s">
        <v>3509</v>
      </c>
      <c r="E531">
        <v>5250</v>
      </c>
      <c r="F531">
        <v>5260</v>
      </c>
      <c r="G531">
        <v>200</v>
      </c>
      <c r="H531" t="s">
        <v>3481</v>
      </c>
      <c r="I531">
        <v>2264</v>
      </c>
      <c r="J531" t="s">
        <v>3920</v>
      </c>
      <c r="K531" t="s">
        <v>3509</v>
      </c>
      <c r="L531">
        <v>4185</v>
      </c>
      <c r="M531">
        <v>4195</v>
      </c>
      <c r="N531">
        <v>300</v>
      </c>
      <c r="O531" t="s">
        <v>3484</v>
      </c>
      <c r="P531">
        <v>0.88297331042465299</v>
      </c>
      <c r="Q531">
        <v>0.85878087406467596</v>
      </c>
      <c r="R531">
        <v>0.29911117554558497</v>
      </c>
      <c r="S531">
        <v>5.4982207327674802E-2</v>
      </c>
      <c r="T531">
        <v>1.06317942237075</v>
      </c>
      <c r="U531">
        <v>1.06317942237075</v>
      </c>
      <c r="V531">
        <v>1.9962678254651101</v>
      </c>
      <c r="W531">
        <v>1.66</v>
      </c>
      <c r="X531">
        <v>19.63</v>
      </c>
      <c r="Y531">
        <v>61443</v>
      </c>
      <c r="Z531">
        <v>10240</v>
      </c>
      <c r="AA531">
        <v>0.65</v>
      </c>
      <c r="AB531">
        <v>6</v>
      </c>
      <c r="AC531">
        <v>4</v>
      </c>
      <c r="AD531">
        <v>2</v>
      </c>
      <c r="AE531">
        <v>66.67</v>
      </c>
      <c r="AF531">
        <v>9</v>
      </c>
      <c r="AG531">
        <v>3</v>
      </c>
      <c r="AH531">
        <v>1</v>
      </c>
      <c r="AI531">
        <v>2</v>
      </c>
    </row>
    <row r="532" spans="1:35" x14ac:dyDescent="0.2">
      <c r="A532" s="102">
        <v>863</v>
      </c>
      <c r="B532">
        <v>3407</v>
      </c>
      <c r="C532" t="s">
        <v>3692</v>
      </c>
      <c r="D532" t="s">
        <v>3506</v>
      </c>
      <c r="E532">
        <v>1127.5</v>
      </c>
      <c r="F532">
        <v>1135</v>
      </c>
      <c r="G532">
        <v>900</v>
      </c>
      <c r="H532" t="s">
        <v>3481</v>
      </c>
      <c r="I532">
        <v>4634</v>
      </c>
      <c r="J532" t="s">
        <v>66</v>
      </c>
      <c r="K532" t="s">
        <v>3506</v>
      </c>
      <c r="L532">
        <v>2435</v>
      </c>
      <c r="M532">
        <v>2465</v>
      </c>
      <c r="N532">
        <v>400</v>
      </c>
      <c r="O532" t="s">
        <v>3484</v>
      </c>
      <c r="P532">
        <v>0.92024321525573005</v>
      </c>
      <c r="Q532">
        <v>0.82936653597441201</v>
      </c>
      <c r="R532">
        <v>6.1486629257821897E-2</v>
      </c>
      <c r="S532" s="106">
        <v>0.27891091013450597</v>
      </c>
      <c r="T532">
        <v>0.32414669824206699</v>
      </c>
      <c r="U532">
        <v>0.32414669824206699</v>
      </c>
      <c r="V532">
        <v>0.18595611003269999</v>
      </c>
      <c r="W532">
        <v>0.47</v>
      </c>
      <c r="X532">
        <v>3.6</v>
      </c>
      <c r="Y532">
        <v>61277</v>
      </c>
      <c r="Z532">
        <v>3404</v>
      </c>
      <c r="AA532">
        <v>0.17</v>
      </c>
      <c r="AB532">
        <v>18</v>
      </c>
      <c r="AC532">
        <v>9</v>
      </c>
      <c r="AD532">
        <v>9</v>
      </c>
      <c r="AE532">
        <v>50</v>
      </c>
      <c r="AF532">
        <v>14</v>
      </c>
      <c r="AG532">
        <v>7</v>
      </c>
      <c r="AH532">
        <v>3</v>
      </c>
      <c r="AI532">
        <v>8</v>
      </c>
    </row>
    <row r="533" spans="1:35" x14ac:dyDescent="0.2">
      <c r="A533" s="102">
        <v>451</v>
      </c>
      <c r="B533">
        <v>9502</v>
      </c>
      <c r="C533" t="s">
        <v>3900</v>
      </c>
      <c r="D533" t="s">
        <v>3554</v>
      </c>
      <c r="E533">
        <v>1522.5</v>
      </c>
      <c r="F533">
        <v>1538.5</v>
      </c>
      <c r="G533">
        <v>700</v>
      </c>
      <c r="H533" t="s">
        <v>3481</v>
      </c>
      <c r="I533">
        <v>9508</v>
      </c>
      <c r="J533" t="s">
        <v>3690</v>
      </c>
      <c r="K533" t="s">
        <v>3554</v>
      </c>
      <c r="L533">
        <v>905</v>
      </c>
      <c r="M533">
        <v>912</v>
      </c>
      <c r="N533">
        <v>1200</v>
      </c>
      <c r="O533" t="s">
        <v>3484</v>
      </c>
      <c r="P533">
        <v>0.88819906531885096</v>
      </c>
      <c r="Q533">
        <v>0.88561279673531501</v>
      </c>
      <c r="R533">
        <v>7.97742437975206E-2</v>
      </c>
      <c r="S533">
        <v>7.2648656061859704E-2</v>
      </c>
      <c r="T533">
        <v>1.7922361829803499</v>
      </c>
      <c r="U533">
        <v>1.7922361829803499</v>
      </c>
      <c r="V533">
        <v>1.7013034242602201</v>
      </c>
      <c r="W533">
        <v>5.23</v>
      </c>
      <c r="X533">
        <v>1.62</v>
      </c>
      <c r="Y533">
        <v>61273</v>
      </c>
      <c r="Z533">
        <v>3064</v>
      </c>
      <c r="AA533">
        <v>0.14000000000000001</v>
      </c>
      <c r="AB533">
        <v>20</v>
      </c>
      <c r="AC533">
        <v>8</v>
      </c>
      <c r="AD533">
        <v>12</v>
      </c>
      <c r="AE533">
        <v>40</v>
      </c>
      <c r="AF533">
        <v>14</v>
      </c>
      <c r="AG533">
        <v>6</v>
      </c>
      <c r="AH533">
        <v>2</v>
      </c>
      <c r="AI533">
        <v>12</v>
      </c>
    </row>
    <row r="534" spans="1:35" x14ac:dyDescent="0.2">
      <c r="A534" s="102">
        <v>71</v>
      </c>
      <c r="B534">
        <v>7205</v>
      </c>
      <c r="C534" t="s">
        <v>60</v>
      </c>
      <c r="D534" t="s">
        <v>3499</v>
      </c>
      <c r="E534">
        <v>1014</v>
      </c>
      <c r="F534">
        <v>1014</v>
      </c>
      <c r="G534">
        <v>900</v>
      </c>
      <c r="H534" t="s">
        <v>3481</v>
      </c>
      <c r="I534">
        <v>7282</v>
      </c>
      <c r="J534" t="s">
        <v>3899</v>
      </c>
      <c r="K534" t="s">
        <v>3499</v>
      </c>
      <c r="L534">
        <v>2354</v>
      </c>
      <c r="M534">
        <v>2373</v>
      </c>
      <c r="N534">
        <v>400</v>
      </c>
      <c r="O534" t="s">
        <v>3484</v>
      </c>
      <c r="P534">
        <v>0.90030499556105903</v>
      </c>
      <c r="Q534">
        <v>0.94532939671889804</v>
      </c>
      <c r="R534">
        <v>7.8066546815590198E-3</v>
      </c>
      <c r="S534">
        <v>0.25346713857707098</v>
      </c>
      <c r="T534">
        <v>0.99207340063344596</v>
      </c>
      <c r="U534">
        <v>0.99207340063344596</v>
      </c>
      <c r="V534">
        <v>2.8510767325244002</v>
      </c>
      <c r="W534">
        <v>1.92</v>
      </c>
      <c r="X534">
        <v>3.86</v>
      </c>
      <c r="Y534">
        <v>61193</v>
      </c>
      <c r="Z534">
        <v>5099</v>
      </c>
      <c r="AA534">
        <v>0.08</v>
      </c>
      <c r="AB534">
        <v>12</v>
      </c>
      <c r="AC534">
        <v>7</v>
      </c>
      <c r="AD534">
        <v>5</v>
      </c>
      <c r="AE534">
        <v>58.33</v>
      </c>
      <c r="AF534">
        <v>11</v>
      </c>
      <c r="AG534">
        <v>5</v>
      </c>
      <c r="AH534">
        <v>3</v>
      </c>
      <c r="AI534">
        <v>4</v>
      </c>
    </row>
    <row r="535" spans="1:35" x14ac:dyDescent="0.2">
      <c r="A535" s="102">
        <v>875</v>
      </c>
      <c r="B535">
        <v>1973</v>
      </c>
      <c r="C535" t="s">
        <v>3489</v>
      </c>
      <c r="D535" t="s">
        <v>3483</v>
      </c>
      <c r="E535">
        <v>4105</v>
      </c>
      <c r="F535">
        <v>4195</v>
      </c>
      <c r="G535">
        <v>200</v>
      </c>
      <c r="H535" t="s">
        <v>3481</v>
      </c>
      <c r="I535">
        <v>2371</v>
      </c>
      <c r="J535" t="s">
        <v>777</v>
      </c>
      <c r="K535" t="s">
        <v>3496</v>
      </c>
      <c r="L535">
        <v>2823</v>
      </c>
      <c r="M535">
        <v>2929</v>
      </c>
      <c r="N535">
        <v>300</v>
      </c>
      <c r="O535" t="s">
        <v>3484</v>
      </c>
      <c r="P535">
        <v>0.87824496109516204</v>
      </c>
      <c r="Q535">
        <v>0.82748184005261305</v>
      </c>
      <c r="R535" s="106">
        <v>0.20939253398038599</v>
      </c>
      <c r="S535" s="106">
        <v>0.30704780747950899</v>
      </c>
      <c r="T535">
        <v>1.52643386391901</v>
      </c>
      <c r="U535">
        <v>1.52643386391901</v>
      </c>
      <c r="V535">
        <v>2.39582892238895</v>
      </c>
      <c r="W535">
        <v>6.35</v>
      </c>
      <c r="X535">
        <v>4.7300000000000004</v>
      </c>
      <c r="Y535">
        <v>61082</v>
      </c>
      <c r="Z535">
        <v>3593</v>
      </c>
      <c r="AA535">
        <v>0.23</v>
      </c>
      <c r="AB535">
        <v>17</v>
      </c>
      <c r="AC535">
        <v>9</v>
      </c>
      <c r="AD535">
        <v>8</v>
      </c>
      <c r="AE535">
        <v>52.94</v>
      </c>
      <c r="AF535">
        <v>10</v>
      </c>
      <c r="AG535">
        <v>6</v>
      </c>
      <c r="AH535">
        <v>6</v>
      </c>
      <c r="AI535">
        <v>5</v>
      </c>
    </row>
    <row r="536" spans="1:35" x14ac:dyDescent="0.2">
      <c r="A536" s="102">
        <v>395</v>
      </c>
      <c r="B536">
        <v>7201</v>
      </c>
      <c r="C536" t="s">
        <v>3534</v>
      </c>
      <c r="D536" t="s">
        <v>3499</v>
      </c>
      <c r="E536">
        <v>586.9</v>
      </c>
      <c r="F536">
        <v>587.6</v>
      </c>
      <c r="G536">
        <v>1900</v>
      </c>
      <c r="H536" t="s">
        <v>3484</v>
      </c>
      <c r="I536">
        <v>9508</v>
      </c>
      <c r="J536" t="s">
        <v>3690</v>
      </c>
      <c r="K536" t="s">
        <v>3554</v>
      </c>
      <c r="L536">
        <v>905</v>
      </c>
      <c r="M536">
        <v>912</v>
      </c>
      <c r="N536">
        <v>1200</v>
      </c>
      <c r="O536" t="s">
        <v>3481</v>
      </c>
      <c r="P536">
        <v>0.86907665624942299</v>
      </c>
      <c r="Q536">
        <v>0.89337687541878097</v>
      </c>
      <c r="R536">
        <v>5.3077063883370197E-2</v>
      </c>
      <c r="S536">
        <v>0.364212891799366</v>
      </c>
      <c r="T536">
        <v>-1.38921706010785</v>
      </c>
      <c r="U536">
        <v>1.38921706010785</v>
      </c>
      <c r="V536">
        <v>1.11091439849066</v>
      </c>
      <c r="W536">
        <v>-6.62</v>
      </c>
      <c r="X536">
        <v>2.0099999999999998</v>
      </c>
      <c r="Y536">
        <v>61006</v>
      </c>
      <c r="Z536">
        <v>4067</v>
      </c>
      <c r="AA536">
        <v>0.19</v>
      </c>
      <c r="AB536">
        <v>15</v>
      </c>
      <c r="AC536">
        <v>8</v>
      </c>
      <c r="AD536">
        <v>7</v>
      </c>
      <c r="AE536">
        <v>53.33</v>
      </c>
      <c r="AF536">
        <v>14</v>
      </c>
      <c r="AG536">
        <v>4</v>
      </c>
      <c r="AH536">
        <v>1</v>
      </c>
      <c r="AI536">
        <v>10</v>
      </c>
    </row>
    <row r="537" spans="1:35" x14ac:dyDescent="0.2">
      <c r="A537" s="102">
        <v>174</v>
      </c>
      <c r="B537">
        <v>6471</v>
      </c>
      <c r="C537" t="s">
        <v>1447</v>
      </c>
      <c r="D537" t="s">
        <v>3494</v>
      </c>
      <c r="E537">
        <v>916</v>
      </c>
      <c r="F537">
        <v>913</v>
      </c>
      <c r="G537">
        <v>900</v>
      </c>
      <c r="H537" t="s">
        <v>3484</v>
      </c>
      <c r="I537">
        <v>7267</v>
      </c>
      <c r="J537" t="s">
        <v>61</v>
      </c>
      <c r="K537" t="s">
        <v>3499</v>
      </c>
      <c r="L537">
        <v>2770</v>
      </c>
      <c r="M537">
        <v>2809</v>
      </c>
      <c r="N537">
        <v>300</v>
      </c>
      <c r="O537" t="s">
        <v>3481</v>
      </c>
      <c r="P537">
        <v>0.90238625528412097</v>
      </c>
      <c r="Q537">
        <v>0.92495474452086501</v>
      </c>
      <c r="R537">
        <v>0.24009957771497201</v>
      </c>
      <c r="S537">
        <v>2.9475108662961599E-2</v>
      </c>
      <c r="T537">
        <v>-1.7281577027171899</v>
      </c>
      <c r="U537">
        <v>1.7281577027171899</v>
      </c>
      <c r="V537">
        <v>1.49931580428323</v>
      </c>
      <c r="W537">
        <v>-4.0199999999999996</v>
      </c>
      <c r="X537">
        <v>2.4900000000000002</v>
      </c>
      <c r="Y537">
        <v>60757</v>
      </c>
      <c r="Z537">
        <v>4674</v>
      </c>
      <c r="AA537">
        <v>0.32</v>
      </c>
      <c r="AB537">
        <v>13</v>
      </c>
      <c r="AC537">
        <v>7</v>
      </c>
      <c r="AD537">
        <v>6</v>
      </c>
      <c r="AE537">
        <v>53.85</v>
      </c>
      <c r="AF537">
        <v>16</v>
      </c>
      <c r="AG537">
        <v>4</v>
      </c>
      <c r="AH537">
        <v>1</v>
      </c>
      <c r="AI537">
        <v>8</v>
      </c>
    </row>
    <row r="538" spans="1:35" x14ac:dyDescent="0.2">
      <c r="A538" s="102">
        <v>500</v>
      </c>
      <c r="B538">
        <v>3046</v>
      </c>
      <c r="C538" t="s">
        <v>807</v>
      </c>
      <c r="D538" t="s">
        <v>3507</v>
      </c>
      <c r="E538">
        <v>7530</v>
      </c>
      <c r="F538">
        <v>7540</v>
      </c>
      <c r="G538">
        <v>100</v>
      </c>
      <c r="H538" t="s">
        <v>3484</v>
      </c>
      <c r="I538">
        <v>4217</v>
      </c>
      <c r="J538" t="s">
        <v>1452</v>
      </c>
      <c r="K538" t="s">
        <v>3506</v>
      </c>
      <c r="L538">
        <v>4595</v>
      </c>
      <c r="M538">
        <v>4600</v>
      </c>
      <c r="N538">
        <v>200</v>
      </c>
      <c r="O538" t="s">
        <v>3481</v>
      </c>
      <c r="P538">
        <v>0.83801046835450999</v>
      </c>
      <c r="Q538">
        <v>0.88031474365212903</v>
      </c>
      <c r="R538">
        <v>0.51253176198091699</v>
      </c>
      <c r="S538">
        <v>0.12171650801669701</v>
      </c>
      <c r="T538">
        <v>-0.90524862086941305</v>
      </c>
      <c r="U538">
        <v>0.90524862086941305</v>
      </c>
      <c r="V538">
        <v>0.75834549246724103</v>
      </c>
      <c r="W538">
        <v>-7.19</v>
      </c>
      <c r="X538">
        <v>22.02</v>
      </c>
      <c r="Y538">
        <v>60058</v>
      </c>
      <c r="Z538">
        <v>3533</v>
      </c>
      <c r="AA538">
        <v>0.01</v>
      </c>
      <c r="AB538">
        <v>17</v>
      </c>
      <c r="AC538">
        <v>8</v>
      </c>
      <c r="AD538">
        <v>9</v>
      </c>
      <c r="AE538">
        <v>47.06</v>
      </c>
      <c r="AF538">
        <v>8</v>
      </c>
      <c r="AG538">
        <v>8</v>
      </c>
      <c r="AH538">
        <v>7</v>
      </c>
      <c r="AI538">
        <v>2</v>
      </c>
    </row>
    <row r="539" spans="1:35" x14ac:dyDescent="0.2">
      <c r="A539" s="102">
        <v>325</v>
      </c>
      <c r="B539">
        <v>6750</v>
      </c>
      <c r="C539" t="s">
        <v>3555</v>
      </c>
      <c r="D539" t="s">
        <v>3486</v>
      </c>
      <c r="E539">
        <v>4300</v>
      </c>
      <c r="F539">
        <v>4405</v>
      </c>
      <c r="G539">
        <v>200</v>
      </c>
      <c r="H539" t="s">
        <v>3484</v>
      </c>
      <c r="I539">
        <v>6758</v>
      </c>
      <c r="J539" t="s">
        <v>3498</v>
      </c>
      <c r="K539" t="s">
        <v>3486</v>
      </c>
      <c r="L539">
        <v>7650</v>
      </c>
      <c r="M539">
        <v>7700</v>
      </c>
      <c r="N539">
        <v>100</v>
      </c>
      <c r="O539" t="s">
        <v>3481</v>
      </c>
      <c r="P539">
        <v>0.87715210971750301</v>
      </c>
      <c r="Q539">
        <v>0.90128408315601405</v>
      </c>
      <c r="R539">
        <v>1.0999615134897299E-3</v>
      </c>
      <c r="S539" s="15">
        <v>0.15675242438981199</v>
      </c>
      <c r="T539">
        <v>-1.01379786723341</v>
      </c>
      <c r="U539">
        <v>1.01379786723341</v>
      </c>
      <c r="V539">
        <v>1.43629006875383</v>
      </c>
      <c r="W539">
        <v>-4.7699999999999996</v>
      </c>
      <c r="X539">
        <v>14.42</v>
      </c>
      <c r="Y539">
        <v>59792</v>
      </c>
      <c r="Z539">
        <v>4983</v>
      </c>
      <c r="AA539">
        <v>0.12</v>
      </c>
      <c r="AB539">
        <v>12</v>
      </c>
      <c r="AC539">
        <v>6</v>
      </c>
      <c r="AD539">
        <v>6</v>
      </c>
      <c r="AE539">
        <v>50</v>
      </c>
      <c r="AF539">
        <v>12</v>
      </c>
      <c r="AG539">
        <v>4</v>
      </c>
      <c r="AH539">
        <v>3</v>
      </c>
      <c r="AI539">
        <v>5</v>
      </c>
    </row>
    <row r="540" spans="1:35" x14ac:dyDescent="0.2">
      <c r="A540" s="102">
        <v>549</v>
      </c>
      <c r="B540">
        <v>1803</v>
      </c>
      <c r="C540" t="s">
        <v>3492</v>
      </c>
      <c r="D540" t="s">
        <v>3491</v>
      </c>
      <c r="E540">
        <v>1104</v>
      </c>
      <c r="F540">
        <v>1118</v>
      </c>
      <c r="G540">
        <v>1000</v>
      </c>
      <c r="H540" t="s">
        <v>3481</v>
      </c>
      <c r="I540">
        <v>6479</v>
      </c>
      <c r="J540" t="s">
        <v>729</v>
      </c>
      <c r="K540" t="s">
        <v>3486</v>
      </c>
      <c r="L540">
        <v>2159</v>
      </c>
      <c r="M540">
        <v>2177</v>
      </c>
      <c r="N540">
        <v>500</v>
      </c>
      <c r="O540" t="s">
        <v>3484</v>
      </c>
      <c r="P540">
        <v>0.80628217925557</v>
      </c>
      <c r="Q540">
        <v>0.87361242480725498</v>
      </c>
      <c r="R540">
        <v>3.67344173680886E-2</v>
      </c>
      <c r="S540">
        <v>2.32482150920377E-2</v>
      </c>
      <c r="T540">
        <v>0.93135623964882197</v>
      </c>
      <c r="U540">
        <v>0.93135623964882197</v>
      </c>
      <c r="V540">
        <v>0.96162041997914705</v>
      </c>
      <c r="W540">
        <v>3.12</v>
      </c>
      <c r="X540">
        <v>2.71</v>
      </c>
      <c r="Y540">
        <v>59428</v>
      </c>
      <c r="Z540">
        <v>3962</v>
      </c>
      <c r="AA540">
        <v>0.14000000000000001</v>
      </c>
      <c r="AB540">
        <v>15</v>
      </c>
      <c r="AC540">
        <v>8</v>
      </c>
      <c r="AD540">
        <v>7</v>
      </c>
      <c r="AE540">
        <v>53.33</v>
      </c>
      <c r="AF540">
        <v>13</v>
      </c>
      <c r="AG540">
        <v>5</v>
      </c>
      <c r="AH540">
        <v>3</v>
      </c>
      <c r="AI540">
        <v>7</v>
      </c>
    </row>
    <row r="541" spans="1:35" x14ac:dyDescent="0.2">
      <c r="A541" s="102">
        <v>240</v>
      </c>
      <c r="B541">
        <v>7240</v>
      </c>
      <c r="C541" t="s">
        <v>1019</v>
      </c>
      <c r="D541" t="s">
        <v>3499</v>
      </c>
      <c r="E541">
        <v>1526</v>
      </c>
      <c r="F541">
        <v>1548</v>
      </c>
      <c r="G541">
        <v>700</v>
      </c>
      <c r="H541" t="s">
        <v>3484</v>
      </c>
      <c r="I541">
        <v>8411</v>
      </c>
      <c r="J541" t="s">
        <v>3688</v>
      </c>
      <c r="K541" t="s">
        <v>3552</v>
      </c>
      <c r="L541">
        <v>161.5</v>
      </c>
      <c r="M541">
        <v>162.4</v>
      </c>
      <c r="N541">
        <v>6700</v>
      </c>
      <c r="O541" t="s">
        <v>3481</v>
      </c>
      <c r="P541">
        <v>0.95444176765998401</v>
      </c>
      <c r="Q541">
        <v>0.914056929027939</v>
      </c>
      <c r="R541">
        <v>4.20331270086176E-3</v>
      </c>
      <c r="S541">
        <v>6.0021119865680102E-2</v>
      </c>
      <c r="T541">
        <v>-1.3654641030995101</v>
      </c>
      <c r="U541">
        <v>1.3654641030995101</v>
      </c>
      <c r="V541">
        <v>2.36588578364168</v>
      </c>
      <c r="W541">
        <v>-4.37</v>
      </c>
      <c r="X541">
        <v>0.41</v>
      </c>
      <c r="Y541">
        <v>58262</v>
      </c>
      <c r="Z541">
        <v>3066</v>
      </c>
      <c r="AA541">
        <v>0.13</v>
      </c>
      <c r="AB541">
        <v>19</v>
      </c>
      <c r="AC541">
        <v>10</v>
      </c>
      <c r="AD541">
        <v>9</v>
      </c>
      <c r="AE541">
        <v>52.63</v>
      </c>
      <c r="AF541">
        <v>13</v>
      </c>
      <c r="AG541">
        <v>7</v>
      </c>
      <c r="AH541">
        <v>3</v>
      </c>
      <c r="AI541">
        <v>9</v>
      </c>
    </row>
    <row r="542" spans="1:35" x14ac:dyDescent="0.2">
      <c r="A542" s="102">
        <v>300</v>
      </c>
      <c r="B542">
        <v>2914</v>
      </c>
      <c r="C542" t="s">
        <v>3757</v>
      </c>
      <c r="D542" t="s">
        <v>3509</v>
      </c>
      <c r="E542">
        <v>2288.5</v>
      </c>
      <c r="F542">
        <v>2290</v>
      </c>
      <c r="G542">
        <v>400</v>
      </c>
      <c r="H542" t="s">
        <v>3484</v>
      </c>
      <c r="I542">
        <v>7327</v>
      </c>
      <c r="J542" t="s">
        <v>3897</v>
      </c>
      <c r="K542" t="s">
        <v>3552</v>
      </c>
      <c r="L542">
        <v>2700</v>
      </c>
      <c r="M542">
        <v>2754</v>
      </c>
      <c r="N542">
        <v>300</v>
      </c>
      <c r="O542" t="s">
        <v>3481</v>
      </c>
      <c r="P542">
        <v>0.82564618560660796</v>
      </c>
      <c r="Q542">
        <v>0.90568401958823896</v>
      </c>
      <c r="R542">
        <v>0.146928592690589</v>
      </c>
      <c r="S542" s="106">
        <v>9.33078733057843E-2</v>
      </c>
      <c r="T542">
        <v>-0.45252172031039201</v>
      </c>
      <c r="U542">
        <v>0.45252172031039201</v>
      </c>
      <c r="V542">
        <v>0.14260415520391301</v>
      </c>
      <c r="W542">
        <v>-1.36</v>
      </c>
      <c r="X542">
        <v>10.87</v>
      </c>
      <c r="Y542">
        <v>57783</v>
      </c>
      <c r="Z542">
        <v>19261</v>
      </c>
      <c r="AA542">
        <v>0.97</v>
      </c>
      <c r="AB542">
        <v>3</v>
      </c>
      <c r="AC542">
        <v>2</v>
      </c>
      <c r="AD542">
        <v>1</v>
      </c>
      <c r="AE542">
        <v>66.67</v>
      </c>
      <c r="AF542">
        <v>18</v>
      </c>
      <c r="AG542">
        <v>0</v>
      </c>
      <c r="AH542">
        <v>0</v>
      </c>
      <c r="AI542">
        <v>3</v>
      </c>
    </row>
    <row r="543" spans="1:35" x14ac:dyDescent="0.2">
      <c r="A543" s="102">
        <v>72</v>
      </c>
      <c r="B543">
        <v>3938</v>
      </c>
      <c r="C543" t="s">
        <v>3921</v>
      </c>
      <c r="D543" t="s">
        <v>3483</v>
      </c>
      <c r="E543">
        <v>5370</v>
      </c>
      <c r="F543">
        <v>5370</v>
      </c>
      <c r="G543">
        <v>200</v>
      </c>
      <c r="H543" t="s">
        <v>3481</v>
      </c>
      <c r="I543">
        <v>8604</v>
      </c>
      <c r="J543" t="s">
        <v>566</v>
      </c>
      <c r="K543" t="s">
        <v>3830</v>
      </c>
      <c r="L543">
        <v>550</v>
      </c>
      <c r="M543">
        <v>540</v>
      </c>
      <c r="N543">
        <v>2000</v>
      </c>
      <c r="O543" t="s">
        <v>3484</v>
      </c>
      <c r="P543">
        <v>0.83300509170225201</v>
      </c>
      <c r="Q543">
        <v>0.94494536613623803</v>
      </c>
      <c r="R543">
        <v>1.45250360109555E-2</v>
      </c>
      <c r="S543">
        <v>9.7838382159267295E-2</v>
      </c>
      <c r="T543">
        <v>1.4089129609877</v>
      </c>
      <c r="U543">
        <v>1.4089129609877</v>
      </c>
      <c r="V543">
        <v>0.98213370176421999</v>
      </c>
      <c r="W543">
        <v>8.8800000000000008</v>
      </c>
      <c r="X543">
        <v>0.56000000000000005</v>
      </c>
      <c r="Y543">
        <v>57193</v>
      </c>
      <c r="Z543">
        <v>2723</v>
      </c>
      <c r="AA543">
        <v>-0.01</v>
      </c>
      <c r="AB543">
        <v>21</v>
      </c>
      <c r="AC543">
        <v>12</v>
      </c>
      <c r="AD543">
        <v>9</v>
      </c>
      <c r="AE543">
        <v>57.14</v>
      </c>
      <c r="AF543">
        <v>10</v>
      </c>
      <c r="AG543">
        <v>10</v>
      </c>
      <c r="AH543">
        <v>8</v>
      </c>
      <c r="AI543">
        <v>3</v>
      </c>
    </row>
    <row r="544" spans="1:35" x14ac:dyDescent="0.2">
      <c r="A544" s="102">
        <v>495</v>
      </c>
      <c r="B544">
        <v>5991</v>
      </c>
      <c r="C544" t="s">
        <v>1401</v>
      </c>
      <c r="D544" t="s">
        <v>3840</v>
      </c>
      <c r="E544">
        <v>862</v>
      </c>
      <c r="F544">
        <v>879</v>
      </c>
      <c r="G544">
        <v>1200</v>
      </c>
      <c r="H544" t="s">
        <v>3484</v>
      </c>
      <c r="I544">
        <v>8385</v>
      </c>
      <c r="J544" t="s">
        <v>1132</v>
      </c>
      <c r="K544" t="s">
        <v>3552</v>
      </c>
      <c r="L544">
        <v>563</v>
      </c>
      <c r="M544">
        <v>574</v>
      </c>
      <c r="N544">
        <v>1800</v>
      </c>
      <c r="O544" t="s">
        <v>3481</v>
      </c>
      <c r="P544">
        <v>0.87484872815849202</v>
      </c>
      <c r="Q544">
        <v>0.88047859733104905</v>
      </c>
      <c r="R544">
        <v>6.6978624232441095E-2</v>
      </c>
      <c r="S544">
        <v>0.17929339107543699</v>
      </c>
      <c r="T544">
        <v>-1.36373118920551</v>
      </c>
      <c r="U544">
        <v>1.36373118920551</v>
      </c>
      <c r="V544">
        <v>1.2059647655836201</v>
      </c>
      <c r="W544">
        <v>-4.68</v>
      </c>
      <c r="X544">
        <v>2.0499999999999998</v>
      </c>
      <c r="Y544">
        <v>56638</v>
      </c>
      <c r="Z544">
        <v>4720</v>
      </c>
      <c r="AA544">
        <v>0.21</v>
      </c>
      <c r="AB544">
        <v>12</v>
      </c>
      <c r="AC544">
        <v>7</v>
      </c>
      <c r="AD544">
        <v>5</v>
      </c>
      <c r="AE544">
        <v>58.33</v>
      </c>
      <c r="AF544">
        <v>13</v>
      </c>
      <c r="AG544">
        <v>3</v>
      </c>
      <c r="AH544">
        <v>2</v>
      </c>
      <c r="AI544">
        <v>7</v>
      </c>
    </row>
    <row r="545" spans="1:35" x14ac:dyDescent="0.2">
      <c r="A545" s="102">
        <v>229</v>
      </c>
      <c r="B545">
        <v>4114</v>
      </c>
      <c r="C545" t="s">
        <v>3764</v>
      </c>
      <c r="D545" t="s">
        <v>3506</v>
      </c>
      <c r="E545">
        <v>6360</v>
      </c>
      <c r="F545">
        <v>6490</v>
      </c>
      <c r="G545">
        <v>100</v>
      </c>
      <c r="H545" t="s">
        <v>3481</v>
      </c>
      <c r="I545">
        <v>4118</v>
      </c>
      <c r="J545" t="s">
        <v>3894</v>
      </c>
      <c r="K545" t="s">
        <v>3506</v>
      </c>
      <c r="L545">
        <v>3360</v>
      </c>
      <c r="M545">
        <v>3390</v>
      </c>
      <c r="N545">
        <v>200</v>
      </c>
      <c r="O545" t="s">
        <v>3484</v>
      </c>
      <c r="P545">
        <v>0.85612577899029396</v>
      </c>
      <c r="Q545">
        <v>0.916460140771996</v>
      </c>
      <c r="R545">
        <v>0.130078265773828</v>
      </c>
      <c r="S545">
        <v>9.3770349800737906E-3</v>
      </c>
      <c r="T545">
        <v>1.0689083745333501</v>
      </c>
      <c r="U545">
        <v>1.0689083745333501</v>
      </c>
      <c r="V545">
        <v>0.57570066384400898</v>
      </c>
      <c r="W545">
        <v>1.94</v>
      </c>
      <c r="X545">
        <v>4.47</v>
      </c>
      <c r="Y545">
        <v>56288</v>
      </c>
      <c r="Z545">
        <v>11258</v>
      </c>
      <c r="AA545">
        <v>0.74</v>
      </c>
      <c r="AB545">
        <v>5</v>
      </c>
      <c r="AC545">
        <v>3</v>
      </c>
      <c r="AD545">
        <v>2</v>
      </c>
      <c r="AE545">
        <v>60</v>
      </c>
      <c r="AF545">
        <v>17</v>
      </c>
      <c r="AG545">
        <v>2</v>
      </c>
      <c r="AH545">
        <v>0</v>
      </c>
      <c r="AI545">
        <v>3</v>
      </c>
    </row>
    <row r="546" spans="1:35" x14ac:dyDescent="0.2">
      <c r="A546" s="102">
        <v>856</v>
      </c>
      <c r="B546">
        <v>6361</v>
      </c>
      <c r="C546" t="s">
        <v>965</v>
      </c>
      <c r="D546" t="s">
        <v>3494</v>
      </c>
      <c r="E546">
        <v>3240</v>
      </c>
      <c r="F546">
        <v>3315</v>
      </c>
      <c r="G546">
        <v>300</v>
      </c>
      <c r="H546" t="s">
        <v>3481</v>
      </c>
      <c r="I546">
        <v>9107</v>
      </c>
      <c r="J546" t="s">
        <v>3885</v>
      </c>
      <c r="K546" t="s">
        <v>3886</v>
      </c>
      <c r="L546">
        <v>1420</v>
      </c>
      <c r="M546">
        <v>1425</v>
      </c>
      <c r="N546">
        <v>700</v>
      </c>
      <c r="O546" t="s">
        <v>3484</v>
      </c>
      <c r="P546">
        <v>0.80181573632294401</v>
      </c>
      <c r="Q546">
        <v>0.83064048404809099</v>
      </c>
      <c r="R546" s="15">
        <v>1.13572858613413E-5</v>
      </c>
      <c r="S546">
        <v>0.20820892164510699</v>
      </c>
      <c r="T546">
        <v>3.7018506488995699</v>
      </c>
      <c r="U546">
        <v>3.7018506488995699</v>
      </c>
      <c r="V546">
        <v>2.0910525762118599</v>
      </c>
      <c r="W546">
        <v>17.88</v>
      </c>
      <c r="X546">
        <v>0.3</v>
      </c>
      <c r="Y546">
        <v>55874</v>
      </c>
      <c r="Z546">
        <v>2941</v>
      </c>
      <c r="AA546">
        <v>0.15</v>
      </c>
      <c r="AB546">
        <v>19</v>
      </c>
      <c r="AC546">
        <v>11</v>
      </c>
      <c r="AD546">
        <v>8</v>
      </c>
      <c r="AE546">
        <v>57.89</v>
      </c>
      <c r="AF546">
        <v>9</v>
      </c>
      <c r="AG546">
        <v>8</v>
      </c>
      <c r="AH546">
        <v>7</v>
      </c>
      <c r="AI546">
        <v>4</v>
      </c>
    </row>
    <row r="547" spans="1:35" x14ac:dyDescent="0.2">
      <c r="A547" s="102">
        <v>41</v>
      </c>
      <c r="B547">
        <v>9433</v>
      </c>
      <c r="C547" t="s">
        <v>728</v>
      </c>
      <c r="D547" t="s">
        <v>3483</v>
      </c>
      <c r="E547">
        <v>3290</v>
      </c>
      <c r="F547">
        <v>3257</v>
      </c>
      <c r="G547">
        <v>300</v>
      </c>
      <c r="H547" t="s">
        <v>3481</v>
      </c>
      <c r="I547">
        <v>9437</v>
      </c>
      <c r="J547" t="s">
        <v>610</v>
      </c>
      <c r="K547" t="s">
        <v>3483</v>
      </c>
      <c r="L547">
        <v>3085</v>
      </c>
      <c r="M547">
        <v>3021</v>
      </c>
      <c r="N547">
        <v>300</v>
      </c>
      <c r="O547" t="s">
        <v>3484</v>
      </c>
      <c r="P547">
        <v>0.83228214119432498</v>
      </c>
      <c r="Q547">
        <v>0.95252452341824301</v>
      </c>
      <c r="R547">
        <v>4.2429528328745997E-2</v>
      </c>
      <c r="S547">
        <v>0.20883310163067201</v>
      </c>
      <c r="T547">
        <v>1.53969089994016</v>
      </c>
      <c r="U547">
        <v>1.53969089994016</v>
      </c>
      <c r="V547">
        <v>1.0415295502462201</v>
      </c>
      <c r="W547">
        <v>2.13</v>
      </c>
      <c r="X547">
        <v>7.25</v>
      </c>
      <c r="Y547">
        <v>55049</v>
      </c>
      <c r="Z547">
        <v>3238</v>
      </c>
      <c r="AA547">
        <v>0.19</v>
      </c>
      <c r="AB547">
        <v>17</v>
      </c>
      <c r="AC547">
        <v>9</v>
      </c>
      <c r="AD547">
        <v>8</v>
      </c>
      <c r="AE547">
        <v>52.94</v>
      </c>
      <c r="AF547">
        <v>17</v>
      </c>
      <c r="AG547">
        <v>0</v>
      </c>
      <c r="AH547">
        <v>0</v>
      </c>
      <c r="AI547">
        <v>17</v>
      </c>
    </row>
    <row r="548" spans="1:35" x14ac:dyDescent="0.2">
      <c r="A548" s="102">
        <v>989</v>
      </c>
      <c r="B548">
        <v>5334</v>
      </c>
      <c r="C548" t="s">
        <v>3891</v>
      </c>
      <c r="D548" t="s">
        <v>3480</v>
      </c>
      <c r="E548">
        <v>1900</v>
      </c>
      <c r="F548">
        <v>1874</v>
      </c>
      <c r="G548">
        <v>500</v>
      </c>
      <c r="H548" t="s">
        <v>3484</v>
      </c>
      <c r="I548">
        <v>5471</v>
      </c>
      <c r="J548" t="s">
        <v>3863</v>
      </c>
      <c r="K548" t="s">
        <v>3550</v>
      </c>
      <c r="L548">
        <v>4165</v>
      </c>
      <c r="M548">
        <v>4280</v>
      </c>
      <c r="N548">
        <v>200</v>
      </c>
      <c r="O548" t="s">
        <v>3481</v>
      </c>
      <c r="P548">
        <v>0.92371752521401596</v>
      </c>
      <c r="Q548">
        <v>0.80632200360129702</v>
      </c>
      <c r="R548">
        <v>4.3732193543529804E-3</v>
      </c>
      <c r="S548" s="106">
        <v>0.14397800845304001</v>
      </c>
      <c r="T548">
        <v>-0.82939181830173403</v>
      </c>
      <c r="U548">
        <v>0.82939181830173403</v>
      </c>
      <c r="V548">
        <v>0.87754461442058895</v>
      </c>
      <c r="W548">
        <v>-2.12</v>
      </c>
      <c r="X548">
        <v>9.4600000000000009</v>
      </c>
      <c r="Y548">
        <v>55003</v>
      </c>
      <c r="Z548">
        <v>6111</v>
      </c>
      <c r="AA548">
        <v>0.14000000000000001</v>
      </c>
      <c r="AB548">
        <v>9</v>
      </c>
      <c r="AC548">
        <v>6</v>
      </c>
      <c r="AD548">
        <v>3</v>
      </c>
      <c r="AE548">
        <v>66.67</v>
      </c>
      <c r="AF548">
        <v>14</v>
      </c>
      <c r="AG548">
        <v>2</v>
      </c>
      <c r="AH548">
        <v>1</v>
      </c>
      <c r="AI548">
        <v>6</v>
      </c>
    </row>
    <row r="549" spans="1:35" x14ac:dyDescent="0.2">
      <c r="A549" s="102">
        <v>122</v>
      </c>
      <c r="B549">
        <v>6472</v>
      </c>
      <c r="C549" t="s">
        <v>63</v>
      </c>
      <c r="D549" t="s">
        <v>3494</v>
      </c>
      <c r="E549">
        <v>285</v>
      </c>
      <c r="F549">
        <v>287</v>
      </c>
      <c r="G549">
        <v>2900</v>
      </c>
      <c r="H549" t="s">
        <v>3484</v>
      </c>
      <c r="I549">
        <v>7267</v>
      </c>
      <c r="J549" t="s">
        <v>61</v>
      </c>
      <c r="K549" t="s">
        <v>3499</v>
      </c>
      <c r="L549">
        <v>2770</v>
      </c>
      <c r="M549">
        <v>2809</v>
      </c>
      <c r="N549">
        <v>300</v>
      </c>
      <c r="O549" t="s">
        <v>3481</v>
      </c>
      <c r="P549">
        <v>0.85201067041835199</v>
      </c>
      <c r="Q549">
        <v>0.93219359093646303</v>
      </c>
      <c r="R549">
        <v>0.10056964917971301</v>
      </c>
      <c r="S549" s="106">
        <v>4.7454411397973898E-4</v>
      </c>
      <c r="T549">
        <v>-2.7446244939858899</v>
      </c>
      <c r="U549">
        <v>2.7446244939858899</v>
      </c>
      <c r="V549">
        <v>2.94125540030808</v>
      </c>
      <c r="W549">
        <v>-8.66</v>
      </c>
      <c r="X549">
        <v>1.23</v>
      </c>
      <c r="Y549">
        <v>54335</v>
      </c>
      <c r="Z549">
        <v>4528</v>
      </c>
      <c r="AA549">
        <v>0.17</v>
      </c>
      <c r="AB549">
        <v>12</v>
      </c>
      <c r="AC549">
        <v>6</v>
      </c>
      <c r="AD549">
        <v>6</v>
      </c>
      <c r="AE549">
        <v>50</v>
      </c>
      <c r="AF549">
        <v>14</v>
      </c>
      <c r="AG549">
        <v>4</v>
      </c>
      <c r="AH549">
        <v>2</v>
      </c>
      <c r="AI549">
        <v>6</v>
      </c>
    </row>
    <row r="550" spans="1:35" x14ac:dyDescent="0.2">
      <c r="A550" s="102">
        <v>931</v>
      </c>
      <c r="B550">
        <v>7240</v>
      </c>
      <c r="C550" t="s">
        <v>1019</v>
      </c>
      <c r="D550" t="s">
        <v>3499</v>
      </c>
      <c r="E550">
        <v>1526</v>
      </c>
      <c r="F550">
        <v>1548</v>
      </c>
      <c r="G550">
        <v>600</v>
      </c>
      <c r="H550" t="s">
        <v>3484</v>
      </c>
      <c r="I550">
        <v>9513</v>
      </c>
      <c r="J550" t="s">
        <v>3854</v>
      </c>
      <c r="K550" t="s">
        <v>3554</v>
      </c>
      <c r="L550">
        <v>2493</v>
      </c>
      <c r="M550">
        <v>2468</v>
      </c>
      <c r="N550">
        <v>400</v>
      </c>
      <c r="O550" t="s">
        <v>3481</v>
      </c>
      <c r="P550">
        <v>0.81892568186778403</v>
      </c>
      <c r="Q550">
        <v>0.81846334666494103</v>
      </c>
      <c r="R550">
        <v>0.421170386576734</v>
      </c>
      <c r="S550">
        <v>0.16919681077572199</v>
      </c>
      <c r="T550">
        <v>-0.63335876715513095</v>
      </c>
      <c r="U550">
        <v>0.63335876715513095</v>
      </c>
      <c r="V550">
        <v>1.8703719132922201</v>
      </c>
      <c r="W550">
        <v>-1.82</v>
      </c>
      <c r="X550">
        <v>5.92</v>
      </c>
      <c r="Y550">
        <v>53616</v>
      </c>
      <c r="Z550">
        <v>3830</v>
      </c>
      <c r="AA550">
        <v>0.26</v>
      </c>
      <c r="AB550">
        <v>14</v>
      </c>
      <c r="AC550">
        <v>7</v>
      </c>
      <c r="AD550">
        <v>7</v>
      </c>
      <c r="AE550">
        <v>50</v>
      </c>
      <c r="AF550">
        <v>14</v>
      </c>
      <c r="AG550">
        <v>5</v>
      </c>
      <c r="AH550">
        <v>4</v>
      </c>
      <c r="AI550">
        <v>5</v>
      </c>
    </row>
    <row r="551" spans="1:35" x14ac:dyDescent="0.2">
      <c r="A551" s="102">
        <v>212</v>
      </c>
      <c r="B551">
        <v>1973</v>
      </c>
      <c r="C551" t="s">
        <v>3489</v>
      </c>
      <c r="D551" t="s">
        <v>3483</v>
      </c>
      <c r="E551">
        <v>4105</v>
      </c>
      <c r="F551">
        <v>4195</v>
      </c>
      <c r="G551">
        <v>200</v>
      </c>
      <c r="H551" t="s">
        <v>3484</v>
      </c>
      <c r="I551">
        <v>5486</v>
      </c>
      <c r="J551" t="s">
        <v>920</v>
      </c>
      <c r="K551" t="s">
        <v>3550</v>
      </c>
      <c r="L551">
        <v>1701</v>
      </c>
      <c r="M551">
        <v>1775</v>
      </c>
      <c r="N551">
        <v>500</v>
      </c>
      <c r="O551" t="s">
        <v>3481</v>
      </c>
      <c r="P551">
        <v>0.92802110337736998</v>
      </c>
      <c r="Q551">
        <v>0.91971671954742895</v>
      </c>
      <c r="R551">
        <v>0.39515239192256302</v>
      </c>
      <c r="S551" s="106">
        <v>0.214030000635484</v>
      </c>
      <c r="T551">
        <v>-0.35438316220227201</v>
      </c>
      <c r="U551">
        <v>0.35438316220227201</v>
      </c>
      <c r="V551">
        <v>0.59452829205495705</v>
      </c>
      <c r="W551">
        <v>-1.29</v>
      </c>
      <c r="X551">
        <v>5.78</v>
      </c>
      <c r="Y551">
        <v>53422</v>
      </c>
      <c r="Z551">
        <v>3339</v>
      </c>
      <c r="AA551">
        <v>0.2</v>
      </c>
      <c r="AB551">
        <v>16</v>
      </c>
      <c r="AC551">
        <v>9</v>
      </c>
      <c r="AD551">
        <v>7</v>
      </c>
      <c r="AE551">
        <v>56.25</v>
      </c>
      <c r="AF551">
        <v>13</v>
      </c>
      <c r="AG551">
        <v>5</v>
      </c>
      <c r="AH551">
        <v>3</v>
      </c>
      <c r="AI551">
        <v>8</v>
      </c>
    </row>
    <row r="552" spans="1:35" x14ac:dyDescent="0.2">
      <c r="A552" s="102">
        <v>763</v>
      </c>
      <c r="B552">
        <v>3046</v>
      </c>
      <c r="C552" t="s">
        <v>807</v>
      </c>
      <c r="D552" t="s">
        <v>3507</v>
      </c>
      <c r="E552">
        <v>7530</v>
      </c>
      <c r="F552">
        <v>7540</v>
      </c>
      <c r="G552">
        <v>100</v>
      </c>
      <c r="H552" t="s">
        <v>3481</v>
      </c>
      <c r="I552">
        <v>4689</v>
      </c>
      <c r="J552" t="s">
        <v>3817</v>
      </c>
      <c r="K552" t="s">
        <v>3483</v>
      </c>
      <c r="L552">
        <v>417</v>
      </c>
      <c r="M552">
        <v>421</v>
      </c>
      <c r="N552">
        <v>1800</v>
      </c>
      <c r="O552" t="s">
        <v>3484</v>
      </c>
      <c r="P552">
        <v>0.83190378929454101</v>
      </c>
      <c r="Q552">
        <v>0.84227282103894396</v>
      </c>
      <c r="R552">
        <v>0.17084117867693499</v>
      </c>
      <c r="S552">
        <v>0.27832635767000702</v>
      </c>
      <c r="T552">
        <v>0.20808409298161901</v>
      </c>
      <c r="U552">
        <v>0.20808409298161901</v>
      </c>
      <c r="V552">
        <v>0.25221558937399702</v>
      </c>
      <c r="W552">
        <v>1.46</v>
      </c>
      <c r="X552">
        <v>0.5</v>
      </c>
      <c r="Y552">
        <v>53156</v>
      </c>
      <c r="Z552">
        <v>2531</v>
      </c>
      <c r="AA552">
        <v>-0.11</v>
      </c>
      <c r="AB552">
        <v>21</v>
      </c>
      <c r="AC552">
        <v>11</v>
      </c>
      <c r="AD552">
        <v>10</v>
      </c>
      <c r="AE552">
        <v>52.38</v>
      </c>
      <c r="AF552">
        <v>9</v>
      </c>
      <c r="AG552">
        <v>10</v>
      </c>
      <c r="AH552">
        <v>9</v>
      </c>
      <c r="AI552">
        <v>2</v>
      </c>
    </row>
    <row r="553" spans="1:35" x14ac:dyDescent="0.2">
      <c r="A553" s="102">
        <v>46</v>
      </c>
      <c r="B553">
        <v>1333</v>
      </c>
      <c r="C553" t="s">
        <v>3682</v>
      </c>
      <c r="D553" t="s">
        <v>3683</v>
      </c>
      <c r="E553">
        <v>2548</v>
      </c>
      <c r="F553">
        <v>2532</v>
      </c>
      <c r="G553">
        <v>400</v>
      </c>
      <c r="H553" t="s">
        <v>3481</v>
      </c>
      <c r="I553">
        <v>7201</v>
      </c>
      <c r="J553" t="s">
        <v>3534</v>
      </c>
      <c r="K553" t="s">
        <v>3499</v>
      </c>
      <c r="L553">
        <v>586.9</v>
      </c>
      <c r="M553">
        <v>587.6</v>
      </c>
      <c r="N553">
        <v>1700</v>
      </c>
      <c r="O553" t="s">
        <v>3484</v>
      </c>
      <c r="P553">
        <v>0.90424447489958903</v>
      </c>
      <c r="Q553">
        <v>0.95131590243024</v>
      </c>
      <c r="R553" s="15">
        <v>5.7917661473579803E-3</v>
      </c>
      <c r="S553" s="106">
        <v>5.8786601995544502E-3</v>
      </c>
      <c r="T553">
        <v>0.54757934260883701</v>
      </c>
      <c r="U553">
        <v>0.54757934260883701</v>
      </c>
      <c r="V553">
        <v>2.04828549436658</v>
      </c>
      <c r="W553">
        <v>1.53</v>
      </c>
      <c r="X553">
        <v>1.37</v>
      </c>
      <c r="Y553">
        <v>53058</v>
      </c>
      <c r="Z553">
        <v>2793</v>
      </c>
      <c r="AA553">
        <v>0.15</v>
      </c>
      <c r="AB553">
        <v>19</v>
      </c>
      <c r="AC553">
        <v>10</v>
      </c>
      <c r="AD553">
        <v>9</v>
      </c>
      <c r="AE553">
        <v>52.63</v>
      </c>
      <c r="AF553">
        <v>11</v>
      </c>
      <c r="AG553">
        <v>8</v>
      </c>
      <c r="AH553">
        <v>6</v>
      </c>
      <c r="AI553">
        <v>5</v>
      </c>
    </row>
    <row r="554" spans="1:35" x14ac:dyDescent="0.2">
      <c r="A554" s="102">
        <v>487</v>
      </c>
      <c r="B554">
        <v>7762</v>
      </c>
      <c r="C554" t="s">
        <v>3850</v>
      </c>
      <c r="D554" t="s">
        <v>3490</v>
      </c>
      <c r="E554">
        <v>520</v>
      </c>
      <c r="F554">
        <v>528</v>
      </c>
      <c r="G554">
        <v>1900</v>
      </c>
      <c r="H554" t="s">
        <v>3484</v>
      </c>
      <c r="I554">
        <v>9072</v>
      </c>
      <c r="J554" t="s">
        <v>3684</v>
      </c>
      <c r="K554" t="s">
        <v>3685</v>
      </c>
      <c r="L554">
        <v>2528</v>
      </c>
      <c r="M554">
        <v>2561</v>
      </c>
      <c r="N554">
        <v>400</v>
      </c>
      <c r="O554" t="s">
        <v>3481</v>
      </c>
      <c r="P554">
        <v>0.90248332984437896</v>
      </c>
      <c r="Q554">
        <v>0.881192271521262</v>
      </c>
      <c r="R554">
        <v>4.8655416600952399E-3</v>
      </c>
      <c r="S554" s="106">
        <v>4.6418116013897696E-3</v>
      </c>
      <c r="T554">
        <v>-2.49591548108521</v>
      </c>
      <c r="U554">
        <v>2.49591548108521</v>
      </c>
      <c r="V554">
        <v>2.9158771322180099</v>
      </c>
      <c r="W554">
        <v>-5.95</v>
      </c>
      <c r="X554">
        <v>2.0699999999999998</v>
      </c>
      <c r="Y554">
        <v>51410</v>
      </c>
      <c r="Z554">
        <v>3427</v>
      </c>
      <c r="AA554">
        <v>0.15</v>
      </c>
      <c r="AB554">
        <v>15</v>
      </c>
      <c r="AC554">
        <v>10</v>
      </c>
      <c r="AD554">
        <v>5</v>
      </c>
      <c r="AE554">
        <v>66.67</v>
      </c>
      <c r="AF554">
        <v>14</v>
      </c>
      <c r="AG554">
        <v>1</v>
      </c>
      <c r="AH554">
        <v>2</v>
      </c>
      <c r="AI554">
        <v>12</v>
      </c>
    </row>
    <row r="555" spans="1:35" x14ac:dyDescent="0.2">
      <c r="A555" s="102">
        <v>421</v>
      </c>
      <c r="B555">
        <v>8309</v>
      </c>
      <c r="C555" t="s">
        <v>1111</v>
      </c>
      <c r="D555" t="s">
        <v>3552</v>
      </c>
      <c r="E555">
        <v>3987</v>
      </c>
      <c r="F555">
        <v>4045</v>
      </c>
      <c r="G555">
        <v>200</v>
      </c>
      <c r="H555" t="s">
        <v>3484</v>
      </c>
      <c r="I555">
        <v>8316</v>
      </c>
      <c r="J555" t="s">
        <v>3862</v>
      </c>
      <c r="K555" t="s">
        <v>3552</v>
      </c>
      <c r="L555">
        <v>3838</v>
      </c>
      <c r="M555">
        <v>3902</v>
      </c>
      <c r="N555">
        <v>200</v>
      </c>
      <c r="O555" t="s">
        <v>3481</v>
      </c>
      <c r="P555">
        <v>0.82696765569809205</v>
      </c>
      <c r="Q555">
        <v>0.89040971550596004</v>
      </c>
      <c r="R555">
        <v>0.243832293493184</v>
      </c>
      <c r="S555">
        <v>0.15776983625989299</v>
      </c>
      <c r="T555">
        <v>-0.78319741994237302</v>
      </c>
      <c r="U555">
        <v>0.78319741994237302</v>
      </c>
      <c r="V555">
        <v>0.67890919654695203</v>
      </c>
      <c r="W555">
        <v>-1.22</v>
      </c>
      <c r="X555">
        <v>3.54</v>
      </c>
      <c r="Y555">
        <v>51386</v>
      </c>
      <c r="Z555">
        <v>3953</v>
      </c>
      <c r="AA555">
        <v>0.24</v>
      </c>
      <c r="AB555">
        <v>13</v>
      </c>
      <c r="AC555">
        <v>7</v>
      </c>
      <c r="AD555">
        <v>6</v>
      </c>
      <c r="AE555">
        <v>53.85</v>
      </c>
      <c r="AF555">
        <v>17</v>
      </c>
      <c r="AG555">
        <v>1</v>
      </c>
      <c r="AH555">
        <v>0</v>
      </c>
      <c r="AI555">
        <v>12</v>
      </c>
    </row>
    <row r="556" spans="1:35" x14ac:dyDescent="0.2">
      <c r="A556" s="102">
        <v>205</v>
      </c>
      <c r="B556">
        <v>6301</v>
      </c>
      <c r="C556" t="s">
        <v>56</v>
      </c>
      <c r="D556" t="s">
        <v>3494</v>
      </c>
      <c r="E556">
        <v>2369</v>
      </c>
      <c r="F556">
        <v>2389</v>
      </c>
      <c r="G556">
        <v>400</v>
      </c>
      <c r="H556" t="s">
        <v>3481</v>
      </c>
      <c r="I556">
        <v>6371</v>
      </c>
      <c r="J556" t="s">
        <v>3782</v>
      </c>
      <c r="K556" t="s">
        <v>3494</v>
      </c>
      <c r="L556">
        <v>3320</v>
      </c>
      <c r="M556">
        <v>3355</v>
      </c>
      <c r="N556">
        <v>300</v>
      </c>
      <c r="O556" t="s">
        <v>3484</v>
      </c>
      <c r="P556">
        <v>0.89250854436308402</v>
      </c>
      <c r="Q556">
        <v>0.92104549014127701</v>
      </c>
      <c r="R556">
        <v>4.4501994539574499E-2</v>
      </c>
      <c r="S556">
        <v>1.7653328811322599E-3</v>
      </c>
      <c r="T556">
        <v>1.52905218458638</v>
      </c>
      <c r="U556">
        <v>1.52905218458638</v>
      </c>
      <c r="V556">
        <v>2.52627276980198</v>
      </c>
      <c r="W556">
        <v>3.15</v>
      </c>
      <c r="X556">
        <v>5.0599999999999996</v>
      </c>
      <c r="Y556">
        <v>51301</v>
      </c>
      <c r="Z556">
        <v>3206</v>
      </c>
      <c r="AA556">
        <v>0.19</v>
      </c>
      <c r="AB556">
        <v>16</v>
      </c>
      <c r="AC556">
        <v>8</v>
      </c>
      <c r="AD556">
        <v>8</v>
      </c>
      <c r="AE556">
        <v>50</v>
      </c>
      <c r="AF556">
        <v>13</v>
      </c>
      <c r="AG556">
        <v>4</v>
      </c>
      <c r="AH556">
        <v>3</v>
      </c>
      <c r="AI556">
        <v>9</v>
      </c>
    </row>
    <row r="557" spans="1:35" x14ac:dyDescent="0.2">
      <c r="A557" s="102">
        <v>171</v>
      </c>
      <c r="B557">
        <v>6758</v>
      </c>
      <c r="C557" t="s">
        <v>3498</v>
      </c>
      <c r="D557" t="s">
        <v>3486</v>
      </c>
      <c r="E557">
        <v>7650</v>
      </c>
      <c r="F557">
        <v>7700</v>
      </c>
      <c r="G557">
        <v>100</v>
      </c>
      <c r="H557" t="s">
        <v>3481</v>
      </c>
      <c r="I557">
        <v>9468</v>
      </c>
      <c r="J557" t="s">
        <v>3482</v>
      </c>
      <c r="K557" t="s">
        <v>3483</v>
      </c>
      <c r="L557">
        <v>1820</v>
      </c>
      <c r="M557">
        <v>1841</v>
      </c>
      <c r="N557">
        <v>400</v>
      </c>
      <c r="O557" t="s">
        <v>3484</v>
      </c>
      <c r="P557">
        <v>0.85332603703589405</v>
      </c>
      <c r="Q557">
        <v>0.92545235262664605</v>
      </c>
      <c r="R557">
        <v>0.48534516601129601</v>
      </c>
      <c r="S557">
        <v>2.5729099035394401E-2</v>
      </c>
      <c r="T557">
        <v>0.59297150571490997</v>
      </c>
      <c r="U557">
        <v>0.59297150571490997</v>
      </c>
      <c r="V557">
        <v>0.80428387338163398</v>
      </c>
      <c r="W557">
        <v>3.65</v>
      </c>
      <c r="X557">
        <v>4.3600000000000003</v>
      </c>
      <c r="Y557">
        <v>50189</v>
      </c>
      <c r="Z557">
        <v>2509</v>
      </c>
      <c r="AA557">
        <v>0.2</v>
      </c>
      <c r="AB557">
        <v>20</v>
      </c>
      <c r="AC557">
        <v>10</v>
      </c>
      <c r="AD557">
        <v>10</v>
      </c>
      <c r="AE557">
        <v>50</v>
      </c>
      <c r="AF557">
        <v>10</v>
      </c>
      <c r="AG557">
        <v>8</v>
      </c>
      <c r="AH557">
        <v>5</v>
      </c>
      <c r="AI557">
        <v>7</v>
      </c>
    </row>
    <row r="558" spans="1:35" x14ac:dyDescent="0.2">
      <c r="A558" s="102">
        <v>408</v>
      </c>
      <c r="B558">
        <v>5334</v>
      </c>
      <c r="C558" t="s">
        <v>3891</v>
      </c>
      <c r="D558" t="s">
        <v>3480</v>
      </c>
      <c r="E558">
        <v>1900</v>
      </c>
      <c r="F558">
        <v>1874</v>
      </c>
      <c r="G558">
        <v>500</v>
      </c>
      <c r="H558" t="s">
        <v>3484</v>
      </c>
      <c r="I558">
        <v>5803</v>
      </c>
      <c r="J558" t="s">
        <v>26</v>
      </c>
      <c r="K558" t="s">
        <v>3497</v>
      </c>
      <c r="L558">
        <v>408</v>
      </c>
      <c r="M558">
        <v>411</v>
      </c>
      <c r="N558">
        <v>2300</v>
      </c>
      <c r="O558" t="s">
        <v>3481</v>
      </c>
      <c r="P558">
        <v>0.90475818456456203</v>
      </c>
      <c r="Q558">
        <v>0.89207420158620199</v>
      </c>
      <c r="R558">
        <v>2.3369868686620301E-2</v>
      </c>
      <c r="S558">
        <v>7.3562263802176798E-3</v>
      </c>
      <c r="T558">
        <v>-0.841521874140154</v>
      </c>
      <c r="U558">
        <v>0.841521874140154</v>
      </c>
      <c r="V558">
        <v>0.227893929748897</v>
      </c>
      <c r="W558">
        <v>-2.48</v>
      </c>
      <c r="X558">
        <v>0.89</v>
      </c>
      <c r="Y558">
        <v>50071</v>
      </c>
      <c r="Z558">
        <v>2635</v>
      </c>
      <c r="AA558">
        <v>0.11</v>
      </c>
      <c r="AB558">
        <v>19</v>
      </c>
      <c r="AC558">
        <v>9</v>
      </c>
      <c r="AD558">
        <v>10</v>
      </c>
      <c r="AE558">
        <v>47.37</v>
      </c>
      <c r="AF558">
        <v>11</v>
      </c>
      <c r="AG558">
        <v>8</v>
      </c>
      <c r="AH558">
        <v>4</v>
      </c>
      <c r="AI558">
        <v>7</v>
      </c>
    </row>
    <row r="559" spans="1:35" x14ac:dyDescent="0.2">
      <c r="A559" s="102">
        <v>435</v>
      </c>
      <c r="B559">
        <v>6758</v>
      </c>
      <c r="C559" t="s">
        <v>3498</v>
      </c>
      <c r="D559" t="s">
        <v>3486</v>
      </c>
      <c r="E559">
        <v>7650</v>
      </c>
      <c r="F559">
        <v>7700</v>
      </c>
      <c r="G559">
        <v>100</v>
      </c>
      <c r="H559" t="s">
        <v>3484</v>
      </c>
      <c r="I559">
        <v>6967</v>
      </c>
      <c r="J559" t="s">
        <v>1004</v>
      </c>
      <c r="K559" t="s">
        <v>3486</v>
      </c>
      <c r="L559">
        <v>1276</v>
      </c>
      <c r="M559">
        <v>1293</v>
      </c>
      <c r="N559">
        <v>600</v>
      </c>
      <c r="O559" t="s">
        <v>3481</v>
      </c>
      <c r="P559">
        <v>0.94935983172281002</v>
      </c>
      <c r="Q559">
        <v>0.88800944404816595</v>
      </c>
      <c r="R559">
        <v>3.7175037872850801E-3</v>
      </c>
      <c r="S559">
        <v>0.181769797479025</v>
      </c>
      <c r="T559">
        <v>-0.30915637485825098</v>
      </c>
      <c r="U559">
        <v>0.30915637485825098</v>
      </c>
      <c r="V559">
        <v>0.16259260440274501</v>
      </c>
      <c r="W559">
        <v>-1.19</v>
      </c>
      <c r="X559">
        <v>0.75</v>
      </c>
      <c r="Y559">
        <v>49551</v>
      </c>
      <c r="Z559">
        <v>2065</v>
      </c>
      <c r="AA559">
        <v>0.05</v>
      </c>
      <c r="AB559">
        <v>24</v>
      </c>
      <c r="AC559">
        <v>13</v>
      </c>
      <c r="AD559">
        <v>11</v>
      </c>
      <c r="AE559">
        <v>54.17</v>
      </c>
      <c r="AF559">
        <v>9</v>
      </c>
      <c r="AG559">
        <v>12</v>
      </c>
      <c r="AH559">
        <v>8</v>
      </c>
      <c r="AI559">
        <v>4</v>
      </c>
    </row>
    <row r="560" spans="1:35" x14ac:dyDescent="0.2">
      <c r="A560" s="102">
        <v>134</v>
      </c>
      <c r="B560">
        <v>3635</v>
      </c>
      <c r="C560" t="s">
        <v>47</v>
      </c>
      <c r="D560" t="s">
        <v>3483</v>
      </c>
      <c r="E560">
        <v>2944</v>
      </c>
      <c r="F560">
        <v>2987</v>
      </c>
      <c r="G560">
        <v>200</v>
      </c>
      <c r="H560" t="s">
        <v>3481</v>
      </c>
      <c r="I560">
        <v>6857</v>
      </c>
      <c r="J560" t="s">
        <v>3831</v>
      </c>
      <c r="K560" t="s">
        <v>3486</v>
      </c>
      <c r="L560">
        <v>5670</v>
      </c>
      <c r="M560">
        <v>5780</v>
      </c>
      <c r="N560">
        <v>100</v>
      </c>
      <c r="O560" t="s">
        <v>3484</v>
      </c>
      <c r="P560">
        <v>0.83550246545922302</v>
      </c>
      <c r="Q560">
        <v>0.93147990535438496</v>
      </c>
      <c r="R560" s="106">
        <v>0.50275898795736196</v>
      </c>
      <c r="S560">
        <v>4.5400326075678399E-2</v>
      </c>
      <c r="T560">
        <v>2.2232931365928699</v>
      </c>
      <c r="U560">
        <v>2.2232931365928699</v>
      </c>
      <c r="V560">
        <v>1.9566450557928601</v>
      </c>
      <c r="W560">
        <v>8.66</v>
      </c>
      <c r="X560">
        <v>3.36</v>
      </c>
      <c r="Y560">
        <v>49434</v>
      </c>
      <c r="Z560">
        <v>3531</v>
      </c>
      <c r="AA560">
        <v>0.23</v>
      </c>
      <c r="AB560">
        <v>14</v>
      </c>
      <c r="AC560">
        <v>7</v>
      </c>
      <c r="AD560">
        <v>7</v>
      </c>
      <c r="AE560">
        <v>50</v>
      </c>
      <c r="AF560">
        <v>10</v>
      </c>
      <c r="AG560">
        <v>6</v>
      </c>
      <c r="AH560">
        <v>6</v>
      </c>
      <c r="AI560">
        <v>2</v>
      </c>
    </row>
    <row r="561" spans="1:35" x14ac:dyDescent="0.2">
      <c r="A561" s="102">
        <v>748</v>
      </c>
      <c r="B561">
        <v>3038</v>
      </c>
      <c r="C561" t="s">
        <v>1402</v>
      </c>
      <c r="D561" t="s">
        <v>3488</v>
      </c>
      <c r="E561">
        <v>4250</v>
      </c>
      <c r="F561">
        <v>4265</v>
      </c>
      <c r="G561">
        <v>200</v>
      </c>
      <c r="H561" t="s">
        <v>3481</v>
      </c>
      <c r="I561">
        <v>4568</v>
      </c>
      <c r="J561" t="s">
        <v>3922</v>
      </c>
      <c r="K561" t="s">
        <v>3504</v>
      </c>
      <c r="L561">
        <v>7653</v>
      </c>
      <c r="M561">
        <v>7875</v>
      </c>
      <c r="N561">
        <v>100</v>
      </c>
      <c r="O561" t="s">
        <v>3484</v>
      </c>
      <c r="P561">
        <v>0.829607674611196</v>
      </c>
      <c r="Q561">
        <v>0.84460470460700199</v>
      </c>
      <c r="R561" s="106">
        <v>7.7293924869614894E-2</v>
      </c>
      <c r="S561">
        <v>0.32852835386165302</v>
      </c>
      <c r="T561">
        <v>0.84793793251658101</v>
      </c>
      <c r="U561">
        <v>0.84793793251658101</v>
      </c>
      <c r="V561">
        <v>1.20306157770747</v>
      </c>
      <c r="W561">
        <v>7.5</v>
      </c>
      <c r="X561">
        <v>8.32</v>
      </c>
      <c r="Y561">
        <v>49208</v>
      </c>
      <c r="Z561">
        <v>2343</v>
      </c>
      <c r="AA561">
        <v>0.13</v>
      </c>
      <c r="AB561">
        <v>21</v>
      </c>
      <c r="AC561">
        <v>12</v>
      </c>
      <c r="AD561">
        <v>9</v>
      </c>
      <c r="AE561">
        <v>57.14</v>
      </c>
      <c r="AF561">
        <v>9</v>
      </c>
      <c r="AG561">
        <v>11</v>
      </c>
      <c r="AH561">
        <v>9</v>
      </c>
      <c r="AI561">
        <v>1</v>
      </c>
    </row>
    <row r="562" spans="1:35" x14ac:dyDescent="0.2">
      <c r="A562" s="102">
        <v>65</v>
      </c>
      <c r="B562">
        <v>3635</v>
      </c>
      <c r="C562" t="s">
        <v>47</v>
      </c>
      <c r="D562" t="s">
        <v>3483</v>
      </c>
      <c r="E562">
        <v>2944</v>
      </c>
      <c r="F562">
        <v>2987</v>
      </c>
      <c r="G562">
        <v>400</v>
      </c>
      <c r="H562" t="s">
        <v>3484</v>
      </c>
      <c r="I562">
        <v>6951</v>
      </c>
      <c r="J562" t="s">
        <v>229</v>
      </c>
      <c r="K562" t="s">
        <v>3486</v>
      </c>
      <c r="L562">
        <v>3585</v>
      </c>
      <c r="M562">
        <v>3580</v>
      </c>
      <c r="N562">
        <v>300</v>
      </c>
      <c r="O562" t="s">
        <v>3481</v>
      </c>
      <c r="P562">
        <v>0.882079427838662</v>
      </c>
      <c r="Q562">
        <v>0.94678545189740804</v>
      </c>
      <c r="R562" s="106">
        <v>0.279165723651912</v>
      </c>
      <c r="S562">
        <v>9.7889133195217998E-2</v>
      </c>
      <c r="T562">
        <v>-0.38363988018932099</v>
      </c>
      <c r="U562">
        <v>0.38363988018932099</v>
      </c>
      <c r="V562">
        <v>0.95747329966619799</v>
      </c>
      <c r="W562">
        <v>-1.36</v>
      </c>
      <c r="X562">
        <v>11.25</v>
      </c>
      <c r="Y562">
        <v>49192</v>
      </c>
      <c r="Z562">
        <v>3279</v>
      </c>
      <c r="AA562">
        <v>0.28999999999999998</v>
      </c>
      <c r="AB562">
        <v>15</v>
      </c>
      <c r="AC562">
        <v>7</v>
      </c>
      <c r="AD562">
        <v>8</v>
      </c>
      <c r="AE562">
        <v>46.67</v>
      </c>
      <c r="AF562">
        <v>11</v>
      </c>
      <c r="AG562">
        <v>5</v>
      </c>
      <c r="AH562">
        <v>5</v>
      </c>
      <c r="AI562">
        <v>5</v>
      </c>
    </row>
    <row r="563" spans="1:35" x14ac:dyDescent="0.2">
      <c r="A563" s="102">
        <v>750</v>
      </c>
      <c r="B563">
        <v>7276</v>
      </c>
      <c r="C563" t="s">
        <v>3548</v>
      </c>
      <c r="D563" t="s">
        <v>3486</v>
      </c>
      <c r="E563">
        <v>4825</v>
      </c>
      <c r="F563">
        <v>4895</v>
      </c>
      <c r="G563">
        <v>200</v>
      </c>
      <c r="H563" t="s">
        <v>3481</v>
      </c>
      <c r="I563">
        <v>9474</v>
      </c>
      <c r="J563" t="s">
        <v>3856</v>
      </c>
      <c r="K563" t="s">
        <v>3483</v>
      </c>
      <c r="L563">
        <v>1456</v>
      </c>
      <c r="M563">
        <v>1518</v>
      </c>
      <c r="N563">
        <v>600</v>
      </c>
      <c r="O563" t="s">
        <v>3484</v>
      </c>
      <c r="P563">
        <v>0.88537316153933998</v>
      </c>
      <c r="Q563">
        <v>0.84424220800713401</v>
      </c>
      <c r="R563">
        <v>0.246452092528814</v>
      </c>
      <c r="S563">
        <v>0.26433170525794197</v>
      </c>
      <c r="T563">
        <v>2.7145971734110601</v>
      </c>
      <c r="U563">
        <v>2.7145971734110601</v>
      </c>
      <c r="V563">
        <v>3.33523161262461</v>
      </c>
      <c r="W563">
        <v>8.56</v>
      </c>
      <c r="X563">
        <v>6.97</v>
      </c>
      <c r="Y563">
        <v>49072</v>
      </c>
      <c r="Z563">
        <v>3067</v>
      </c>
      <c r="AA563">
        <v>0.08</v>
      </c>
      <c r="AB563">
        <v>16</v>
      </c>
      <c r="AC563">
        <v>7</v>
      </c>
      <c r="AD563">
        <v>9</v>
      </c>
      <c r="AE563">
        <v>43.75</v>
      </c>
      <c r="AF563">
        <v>11</v>
      </c>
      <c r="AG563">
        <v>7</v>
      </c>
      <c r="AH563">
        <v>4</v>
      </c>
      <c r="AI563">
        <v>5</v>
      </c>
    </row>
    <row r="564" spans="1:35" x14ac:dyDescent="0.2">
      <c r="A564" s="102">
        <v>821</v>
      </c>
      <c r="B564">
        <v>8316</v>
      </c>
      <c r="C564" t="s">
        <v>3862</v>
      </c>
      <c r="D564" t="s">
        <v>3552</v>
      </c>
      <c r="E564">
        <v>3838</v>
      </c>
      <c r="F564">
        <v>3902</v>
      </c>
      <c r="G564">
        <v>200</v>
      </c>
      <c r="H564" t="s">
        <v>3481</v>
      </c>
      <c r="I564">
        <v>8795</v>
      </c>
      <c r="J564" t="s">
        <v>3906</v>
      </c>
      <c r="K564" t="s">
        <v>3820</v>
      </c>
      <c r="L564">
        <v>1174</v>
      </c>
      <c r="M564">
        <v>1201</v>
      </c>
      <c r="N564">
        <v>600</v>
      </c>
      <c r="O564" t="s">
        <v>3484</v>
      </c>
      <c r="P564">
        <v>0.87902695830953803</v>
      </c>
      <c r="Q564">
        <v>0.83472276799445499</v>
      </c>
      <c r="R564">
        <v>8.4389112564205199E-2</v>
      </c>
      <c r="S564">
        <v>0.39878040099560602</v>
      </c>
      <c r="T564">
        <v>1.6899959887156499</v>
      </c>
      <c r="U564">
        <v>1.6899959887156499</v>
      </c>
      <c r="V564">
        <v>1.94700557281419</v>
      </c>
      <c r="W564">
        <v>5.83</v>
      </c>
      <c r="X564">
        <v>7.66</v>
      </c>
      <c r="Y564">
        <v>48899</v>
      </c>
      <c r="Z564">
        <v>2574</v>
      </c>
      <c r="AA564">
        <v>0.14000000000000001</v>
      </c>
      <c r="AB564">
        <v>19</v>
      </c>
      <c r="AC564">
        <v>10</v>
      </c>
      <c r="AD564">
        <v>9</v>
      </c>
      <c r="AE564">
        <v>52.63</v>
      </c>
      <c r="AF564">
        <v>14</v>
      </c>
      <c r="AG564">
        <v>4</v>
      </c>
      <c r="AH564">
        <v>3</v>
      </c>
      <c r="AI564">
        <v>12</v>
      </c>
    </row>
    <row r="565" spans="1:35" x14ac:dyDescent="0.2">
      <c r="A565" s="102">
        <v>838</v>
      </c>
      <c r="B565">
        <v>4812</v>
      </c>
      <c r="C565" t="s">
        <v>891</v>
      </c>
      <c r="D565" t="s">
        <v>3483</v>
      </c>
      <c r="E565">
        <v>4620</v>
      </c>
      <c r="F565">
        <v>4760</v>
      </c>
      <c r="G565">
        <v>100</v>
      </c>
      <c r="H565" t="s">
        <v>3481</v>
      </c>
      <c r="I565">
        <v>6383</v>
      </c>
      <c r="J565" t="s">
        <v>737</v>
      </c>
      <c r="K565" t="s">
        <v>3494</v>
      </c>
      <c r="L565">
        <v>6680</v>
      </c>
      <c r="M565">
        <v>6620</v>
      </c>
      <c r="N565">
        <v>100</v>
      </c>
      <c r="O565" t="s">
        <v>3484</v>
      </c>
      <c r="P565">
        <v>0.91763734852595902</v>
      </c>
      <c r="Q565">
        <v>0.83203647071623399</v>
      </c>
      <c r="R565">
        <v>1.52524874689841E-4</v>
      </c>
      <c r="S565">
        <v>1.80357078977821E-2</v>
      </c>
      <c r="T565">
        <v>3.6485485401809501</v>
      </c>
      <c r="U565">
        <v>3.6485485401809501</v>
      </c>
      <c r="V565">
        <v>2.5001981355557001</v>
      </c>
      <c r="W565">
        <v>11.27</v>
      </c>
      <c r="X565">
        <v>28.1</v>
      </c>
      <c r="Y565">
        <v>47874</v>
      </c>
      <c r="Z565">
        <v>4352</v>
      </c>
      <c r="AA565">
        <v>0.1</v>
      </c>
      <c r="AB565">
        <v>11</v>
      </c>
      <c r="AC565">
        <v>6</v>
      </c>
      <c r="AD565">
        <v>5</v>
      </c>
      <c r="AE565">
        <v>54.55</v>
      </c>
      <c r="AF565">
        <v>8</v>
      </c>
      <c r="AG565">
        <v>5</v>
      </c>
      <c r="AH565">
        <v>5</v>
      </c>
      <c r="AI565">
        <v>1</v>
      </c>
    </row>
    <row r="566" spans="1:35" x14ac:dyDescent="0.2">
      <c r="A566" s="102">
        <v>349</v>
      </c>
      <c r="B566">
        <v>2607</v>
      </c>
      <c r="C566" t="s">
        <v>3510</v>
      </c>
      <c r="D566" t="s">
        <v>3509</v>
      </c>
      <c r="E566">
        <v>2800</v>
      </c>
      <c r="F566">
        <v>2847</v>
      </c>
      <c r="G566">
        <v>300</v>
      </c>
      <c r="H566" t="s">
        <v>3481</v>
      </c>
      <c r="I566">
        <v>7201</v>
      </c>
      <c r="J566" t="s">
        <v>3534</v>
      </c>
      <c r="K566" t="s">
        <v>3499</v>
      </c>
      <c r="L566">
        <v>586.9</v>
      </c>
      <c r="M566">
        <v>587.6</v>
      </c>
      <c r="N566">
        <v>1500</v>
      </c>
      <c r="O566" t="s">
        <v>3484</v>
      </c>
      <c r="P566">
        <v>0.88175111739109602</v>
      </c>
      <c r="Q566">
        <v>0.89876429974333105</v>
      </c>
      <c r="R566">
        <v>8.2144952845046498E-2</v>
      </c>
      <c r="S566">
        <v>1.13178738934485E-2</v>
      </c>
      <c r="T566">
        <v>1.8549765431596701</v>
      </c>
      <c r="U566">
        <v>1.8549765431596701</v>
      </c>
      <c r="V566">
        <v>1.47863559949586</v>
      </c>
      <c r="W566">
        <v>4.32</v>
      </c>
      <c r="X566">
        <v>3.2</v>
      </c>
      <c r="Y566">
        <v>47192</v>
      </c>
      <c r="Z566">
        <v>1966</v>
      </c>
      <c r="AA566">
        <v>0.16</v>
      </c>
      <c r="AB566">
        <v>24</v>
      </c>
      <c r="AC566">
        <v>11</v>
      </c>
      <c r="AD566">
        <v>13</v>
      </c>
      <c r="AE566">
        <v>45.83</v>
      </c>
      <c r="AF566">
        <v>11</v>
      </c>
      <c r="AG566">
        <v>8</v>
      </c>
      <c r="AH566">
        <v>7</v>
      </c>
      <c r="AI566">
        <v>9</v>
      </c>
    </row>
    <row r="567" spans="1:35" x14ac:dyDescent="0.2">
      <c r="A567" s="102">
        <v>37</v>
      </c>
      <c r="B567">
        <v>4217</v>
      </c>
      <c r="C567" t="s">
        <v>1452</v>
      </c>
      <c r="D567" t="s">
        <v>3506</v>
      </c>
      <c r="E567">
        <v>4595</v>
      </c>
      <c r="F567">
        <v>4600</v>
      </c>
      <c r="G567">
        <v>200</v>
      </c>
      <c r="H567" t="s">
        <v>3481</v>
      </c>
      <c r="I567">
        <v>9468</v>
      </c>
      <c r="J567" t="s">
        <v>3482</v>
      </c>
      <c r="K567" t="s">
        <v>3483</v>
      </c>
      <c r="L567">
        <v>1820</v>
      </c>
      <c r="M567">
        <v>1841</v>
      </c>
      <c r="N567">
        <v>500</v>
      </c>
      <c r="O567" t="s">
        <v>3484</v>
      </c>
      <c r="P567">
        <v>0.90056353810229794</v>
      </c>
      <c r="Q567">
        <v>0.95439991340040198</v>
      </c>
      <c r="R567">
        <v>0.11032920191631999</v>
      </c>
      <c r="S567">
        <v>4.1323183621386601E-2</v>
      </c>
      <c r="T567">
        <v>2.0597111550809402</v>
      </c>
      <c r="U567">
        <v>2.0597111550809402</v>
      </c>
      <c r="V567">
        <v>2.3810267528601199</v>
      </c>
      <c r="W567">
        <v>9.2200000000000006</v>
      </c>
      <c r="X567">
        <v>0.05</v>
      </c>
      <c r="Y567">
        <v>46713</v>
      </c>
      <c r="Z567">
        <v>2224</v>
      </c>
      <c r="AA567">
        <v>0.12</v>
      </c>
      <c r="AB567">
        <v>21</v>
      </c>
      <c r="AC567">
        <v>10</v>
      </c>
      <c r="AD567">
        <v>11</v>
      </c>
      <c r="AE567">
        <v>47.62</v>
      </c>
      <c r="AF567">
        <v>11</v>
      </c>
      <c r="AG567">
        <v>10</v>
      </c>
      <c r="AH567">
        <v>5</v>
      </c>
      <c r="AI567">
        <v>6</v>
      </c>
    </row>
    <row r="568" spans="1:35" x14ac:dyDescent="0.2">
      <c r="A568" s="102">
        <v>876</v>
      </c>
      <c r="B568">
        <v>2427</v>
      </c>
      <c r="C568" t="s">
        <v>3917</v>
      </c>
      <c r="D568" t="s">
        <v>3496</v>
      </c>
      <c r="E568">
        <v>1000</v>
      </c>
      <c r="F568">
        <v>1016</v>
      </c>
      <c r="G568">
        <v>1000</v>
      </c>
      <c r="H568" t="s">
        <v>3481</v>
      </c>
      <c r="I568">
        <v>7211</v>
      </c>
      <c r="J568" t="s">
        <v>28</v>
      </c>
      <c r="K568" t="s">
        <v>3499</v>
      </c>
      <c r="L568">
        <v>400</v>
      </c>
      <c r="M568">
        <v>403</v>
      </c>
      <c r="N568">
        <v>2500</v>
      </c>
      <c r="O568" t="s">
        <v>3484</v>
      </c>
      <c r="P568">
        <v>0.85904388276294597</v>
      </c>
      <c r="Q568">
        <v>0.82722291998068598</v>
      </c>
      <c r="R568">
        <v>0.54468966241404904</v>
      </c>
      <c r="S568">
        <v>0.17539942359521801</v>
      </c>
      <c r="T568">
        <v>0.84919687195328997</v>
      </c>
      <c r="U568">
        <v>0.84919687195328997</v>
      </c>
      <c r="V568">
        <v>0.74072928989651998</v>
      </c>
      <c r="W568">
        <v>3.52</v>
      </c>
      <c r="X568">
        <v>0.84</v>
      </c>
      <c r="Y568">
        <v>45815</v>
      </c>
      <c r="Z568">
        <v>2291</v>
      </c>
      <c r="AA568">
        <v>0.09</v>
      </c>
      <c r="AB568">
        <v>20</v>
      </c>
      <c r="AC568">
        <v>11</v>
      </c>
      <c r="AD568">
        <v>9</v>
      </c>
      <c r="AE568">
        <v>55</v>
      </c>
      <c r="AF568">
        <v>11</v>
      </c>
      <c r="AG568">
        <v>9</v>
      </c>
      <c r="AH568">
        <v>7</v>
      </c>
      <c r="AI568">
        <v>4</v>
      </c>
    </row>
    <row r="569" spans="1:35" x14ac:dyDescent="0.2">
      <c r="A569" s="102">
        <v>705</v>
      </c>
      <c r="B569">
        <v>6098</v>
      </c>
      <c r="C569" t="s">
        <v>240</v>
      </c>
      <c r="D569" t="s">
        <v>3496</v>
      </c>
      <c r="E569">
        <v>4307</v>
      </c>
      <c r="F569">
        <v>4360</v>
      </c>
      <c r="G569">
        <v>200</v>
      </c>
      <c r="H569" t="s">
        <v>3481</v>
      </c>
      <c r="I569">
        <v>8060</v>
      </c>
      <c r="J569" t="s">
        <v>1379</v>
      </c>
      <c r="K569" t="s">
        <v>3488</v>
      </c>
      <c r="L569">
        <v>2623</v>
      </c>
      <c r="M569">
        <v>2711</v>
      </c>
      <c r="N569">
        <v>300</v>
      </c>
      <c r="O569" t="s">
        <v>3484</v>
      </c>
      <c r="P569">
        <v>0.83662449401682204</v>
      </c>
      <c r="Q569">
        <v>0.85146568686284396</v>
      </c>
      <c r="R569">
        <v>0.29338649879804002</v>
      </c>
      <c r="S569">
        <v>0.125105790832992</v>
      </c>
      <c r="T569">
        <v>0.38237112851326599</v>
      </c>
      <c r="U569">
        <v>0.38237112851326599</v>
      </c>
      <c r="V569">
        <v>1.14915541133078</v>
      </c>
      <c r="W569">
        <v>1.23</v>
      </c>
      <c r="X569">
        <v>6.73</v>
      </c>
      <c r="Y569">
        <v>45371</v>
      </c>
      <c r="Z569">
        <v>3241</v>
      </c>
      <c r="AA569">
        <v>0.09</v>
      </c>
      <c r="AB569">
        <v>14</v>
      </c>
      <c r="AC569">
        <v>8</v>
      </c>
      <c r="AD569">
        <v>6</v>
      </c>
      <c r="AE569">
        <v>57.14</v>
      </c>
      <c r="AF569">
        <v>12</v>
      </c>
      <c r="AG569">
        <v>5</v>
      </c>
      <c r="AH569">
        <v>5</v>
      </c>
      <c r="AI569">
        <v>4</v>
      </c>
    </row>
    <row r="570" spans="1:35" x14ac:dyDescent="0.2">
      <c r="A570" s="102">
        <v>432</v>
      </c>
      <c r="B570">
        <v>3436</v>
      </c>
      <c r="C570" t="s">
        <v>3904</v>
      </c>
      <c r="D570" t="s">
        <v>3840</v>
      </c>
      <c r="E570">
        <v>1689</v>
      </c>
      <c r="F570">
        <v>1717</v>
      </c>
      <c r="G570">
        <v>600</v>
      </c>
      <c r="H570" t="s">
        <v>3481</v>
      </c>
      <c r="I570">
        <v>6723</v>
      </c>
      <c r="J570" t="s">
        <v>3905</v>
      </c>
      <c r="K570" t="s">
        <v>3486</v>
      </c>
      <c r="L570">
        <v>703</v>
      </c>
      <c r="M570">
        <v>699</v>
      </c>
      <c r="N570">
        <v>1500</v>
      </c>
      <c r="O570" t="s">
        <v>3484</v>
      </c>
      <c r="P570">
        <v>0.86975149777778105</v>
      </c>
      <c r="Q570">
        <v>0.88864770191170195</v>
      </c>
      <c r="R570">
        <v>1.42874202716529E-3</v>
      </c>
      <c r="S570">
        <v>0.228300518043552</v>
      </c>
      <c r="T570">
        <v>0.69289928974062398</v>
      </c>
      <c r="U570">
        <v>0.69289928974062398</v>
      </c>
      <c r="V570">
        <v>0.26288280898002497</v>
      </c>
      <c r="W570">
        <v>2.09</v>
      </c>
      <c r="X570">
        <v>1.78</v>
      </c>
      <c r="Y570">
        <v>44562</v>
      </c>
      <c r="Z570">
        <v>2345</v>
      </c>
      <c r="AA570">
        <v>0.1</v>
      </c>
      <c r="AB570">
        <v>19</v>
      </c>
      <c r="AC570">
        <v>10</v>
      </c>
      <c r="AD570">
        <v>9</v>
      </c>
      <c r="AE570">
        <v>52.63</v>
      </c>
      <c r="AF570">
        <v>10</v>
      </c>
      <c r="AG570">
        <v>8</v>
      </c>
      <c r="AH570">
        <v>8</v>
      </c>
      <c r="AI570">
        <v>3</v>
      </c>
    </row>
    <row r="571" spans="1:35" x14ac:dyDescent="0.2">
      <c r="A571" s="102">
        <v>590</v>
      </c>
      <c r="B571">
        <v>4061</v>
      </c>
      <c r="C571" t="s">
        <v>3881</v>
      </c>
      <c r="D571" t="s">
        <v>3506</v>
      </c>
      <c r="E571">
        <v>2958</v>
      </c>
      <c r="F571">
        <v>2982</v>
      </c>
      <c r="G571">
        <v>300</v>
      </c>
      <c r="H571" t="s">
        <v>3484</v>
      </c>
      <c r="I571">
        <v>9072</v>
      </c>
      <c r="J571" t="s">
        <v>3684</v>
      </c>
      <c r="K571" t="s">
        <v>3685</v>
      </c>
      <c r="L571">
        <v>2528</v>
      </c>
      <c r="M571">
        <v>2561</v>
      </c>
      <c r="N571">
        <v>300</v>
      </c>
      <c r="O571" t="s">
        <v>3481</v>
      </c>
      <c r="P571">
        <v>0.888911535199989</v>
      </c>
      <c r="Q571">
        <v>0.86848633827908694</v>
      </c>
      <c r="R571">
        <v>2.2597497033989201E-2</v>
      </c>
      <c r="S571">
        <v>4.5116583084637996E-3</v>
      </c>
      <c r="T571">
        <v>-1.5188159417985201</v>
      </c>
      <c r="U571">
        <v>1.5188159417985201</v>
      </c>
      <c r="V571">
        <v>1.83020098637388</v>
      </c>
      <c r="W571">
        <v>-2.96</v>
      </c>
      <c r="X571">
        <v>14.12</v>
      </c>
      <c r="Y571">
        <v>44299</v>
      </c>
      <c r="Z571">
        <v>4027</v>
      </c>
      <c r="AA571">
        <v>0.36</v>
      </c>
      <c r="AB571">
        <v>11</v>
      </c>
      <c r="AC571">
        <v>7</v>
      </c>
      <c r="AD571">
        <v>4</v>
      </c>
      <c r="AE571">
        <v>63.64</v>
      </c>
      <c r="AF571">
        <v>11</v>
      </c>
      <c r="AG571">
        <v>5</v>
      </c>
      <c r="AH571">
        <v>3</v>
      </c>
      <c r="AI571">
        <v>3</v>
      </c>
    </row>
    <row r="572" spans="1:35" x14ac:dyDescent="0.2">
      <c r="A572" s="102">
        <v>806</v>
      </c>
      <c r="B572">
        <v>7202</v>
      </c>
      <c r="C572" t="s">
        <v>1013</v>
      </c>
      <c r="D572" t="s">
        <v>3499</v>
      </c>
      <c r="E572">
        <v>1061.5</v>
      </c>
      <c r="F572">
        <v>1073</v>
      </c>
      <c r="G572">
        <v>1000</v>
      </c>
      <c r="H572" t="s">
        <v>3484</v>
      </c>
      <c r="I572">
        <v>7321</v>
      </c>
      <c r="J572" t="s">
        <v>3847</v>
      </c>
      <c r="K572" t="s">
        <v>3552</v>
      </c>
      <c r="L572">
        <v>617</v>
      </c>
      <c r="M572">
        <v>622</v>
      </c>
      <c r="N572">
        <v>1700</v>
      </c>
      <c r="O572" t="s">
        <v>3481</v>
      </c>
      <c r="P572">
        <v>0.84695002435399103</v>
      </c>
      <c r="Q572">
        <v>0.83653924524301404</v>
      </c>
      <c r="R572">
        <v>0.35316702129686101</v>
      </c>
      <c r="S572">
        <v>7.9948506422741705E-2</v>
      </c>
      <c r="T572">
        <v>-1.5360665102151401</v>
      </c>
      <c r="U572">
        <v>1.5360665102151401</v>
      </c>
      <c r="V572">
        <v>1.3193575248706599</v>
      </c>
      <c r="W572">
        <v>-4.8099999999999996</v>
      </c>
      <c r="X572">
        <v>1.45</v>
      </c>
      <c r="Y572">
        <v>44036</v>
      </c>
      <c r="Z572">
        <v>5504</v>
      </c>
      <c r="AA572">
        <v>0.27</v>
      </c>
      <c r="AB572">
        <v>8</v>
      </c>
      <c r="AC572">
        <v>4</v>
      </c>
      <c r="AD572">
        <v>4</v>
      </c>
      <c r="AE572">
        <v>50</v>
      </c>
      <c r="AF572">
        <v>12</v>
      </c>
      <c r="AG572">
        <v>3</v>
      </c>
      <c r="AH572">
        <v>2</v>
      </c>
      <c r="AI572">
        <v>3</v>
      </c>
    </row>
    <row r="573" spans="1:35" x14ac:dyDescent="0.2">
      <c r="A573" s="102">
        <v>929</v>
      </c>
      <c r="B573">
        <v>4005</v>
      </c>
      <c r="C573" t="s">
        <v>3887</v>
      </c>
      <c r="D573" t="s">
        <v>3506</v>
      </c>
      <c r="E573">
        <v>450</v>
      </c>
      <c r="F573">
        <v>448</v>
      </c>
      <c r="G573">
        <v>2100</v>
      </c>
      <c r="H573" t="s">
        <v>3481</v>
      </c>
      <c r="I573">
        <v>5334</v>
      </c>
      <c r="J573" t="s">
        <v>3891</v>
      </c>
      <c r="K573" t="s">
        <v>3480</v>
      </c>
      <c r="L573">
        <v>1900</v>
      </c>
      <c r="M573">
        <v>1874</v>
      </c>
      <c r="N573">
        <v>500</v>
      </c>
      <c r="O573" t="s">
        <v>3484</v>
      </c>
      <c r="P573">
        <v>0.89803818229172705</v>
      </c>
      <c r="Q573">
        <v>0.81862727951063397</v>
      </c>
      <c r="R573">
        <v>3.4478742268677601E-2</v>
      </c>
      <c r="S573">
        <v>0.19362814331710601</v>
      </c>
      <c r="T573">
        <v>1.2499085388775499</v>
      </c>
      <c r="U573">
        <v>1.2499085388775499</v>
      </c>
      <c r="V573">
        <v>0.28016171122079903</v>
      </c>
      <c r="W573">
        <v>2.85</v>
      </c>
      <c r="X573">
        <v>0.41</v>
      </c>
      <c r="Y573">
        <v>43900</v>
      </c>
      <c r="Z573">
        <v>2439</v>
      </c>
      <c r="AA573">
        <v>0.05</v>
      </c>
      <c r="AB573">
        <v>18</v>
      </c>
      <c r="AC573">
        <v>9</v>
      </c>
      <c r="AD573">
        <v>9</v>
      </c>
      <c r="AE573">
        <v>50</v>
      </c>
      <c r="AF573">
        <v>12</v>
      </c>
      <c r="AG573">
        <v>7</v>
      </c>
      <c r="AH573">
        <v>6</v>
      </c>
      <c r="AI573">
        <v>5</v>
      </c>
    </row>
    <row r="574" spans="1:35" x14ac:dyDescent="0.2">
      <c r="A574" s="102">
        <v>15</v>
      </c>
      <c r="B574">
        <v>2413</v>
      </c>
      <c r="C574" t="s">
        <v>3501</v>
      </c>
      <c r="D574" t="s">
        <v>3496</v>
      </c>
      <c r="E574">
        <v>3150</v>
      </c>
      <c r="F574">
        <v>3200</v>
      </c>
      <c r="G574">
        <v>300</v>
      </c>
      <c r="H574" t="s">
        <v>3484</v>
      </c>
      <c r="I574">
        <v>3635</v>
      </c>
      <c r="J574" t="s">
        <v>47</v>
      </c>
      <c r="K574" t="s">
        <v>3483</v>
      </c>
      <c r="L574">
        <v>2944</v>
      </c>
      <c r="M574">
        <v>2987</v>
      </c>
      <c r="N574">
        <v>300</v>
      </c>
      <c r="O574" t="s">
        <v>3481</v>
      </c>
      <c r="P574">
        <v>0.89824109133701302</v>
      </c>
      <c r="Q574">
        <v>0.96389213170789301</v>
      </c>
      <c r="R574">
        <v>0.41363333430323401</v>
      </c>
      <c r="S574">
        <v>2.0865344068034301E-2</v>
      </c>
      <c r="T574">
        <v>-1.28854160027286</v>
      </c>
      <c r="U574">
        <v>1.28854160027286</v>
      </c>
      <c r="V574">
        <v>0.78422458016624197</v>
      </c>
      <c r="W574">
        <v>-4.5999999999999996</v>
      </c>
      <c r="X574">
        <v>6.66</v>
      </c>
      <c r="Y574">
        <v>43348</v>
      </c>
      <c r="Z574">
        <v>2709</v>
      </c>
      <c r="AA574">
        <v>0.02</v>
      </c>
      <c r="AB574">
        <v>16</v>
      </c>
      <c r="AC574">
        <v>7</v>
      </c>
      <c r="AD574">
        <v>9</v>
      </c>
      <c r="AE574">
        <v>43.75</v>
      </c>
      <c r="AF574">
        <v>11</v>
      </c>
      <c r="AG574">
        <v>6</v>
      </c>
      <c r="AH574">
        <v>6</v>
      </c>
      <c r="AI574">
        <v>4</v>
      </c>
    </row>
    <row r="575" spans="1:35" x14ac:dyDescent="0.2">
      <c r="A575" s="102">
        <v>774</v>
      </c>
      <c r="B575">
        <v>3407</v>
      </c>
      <c r="C575" t="s">
        <v>3692</v>
      </c>
      <c r="D575" t="s">
        <v>3506</v>
      </c>
      <c r="E575">
        <v>1127.5</v>
      </c>
      <c r="F575">
        <v>1135</v>
      </c>
      <c r="G575">
        <v>800</v>
      </c>
      <c r="H575" t="s">
        <v>3481</v>
      </c>
      <c r="I575">
        <v>4061</v>
      </c>
      <c r="J575" t="s">
        <v>3881</v>
      </c>
      <c r="K575" t="s">
        <v>3506</v>
      </c>
      <c r="L575">
        <v>2958</v>
      </c>
      <c r="M575">
        <v>2982</v>
      </c>
      <c r="N575">
        <v>300</v>
      </c>
      <c r="O575" t="s">
        <v>3484</v>
      </c>
      <c r="P575">
        <v>0.86791232577447897</v>
      </c>
      <c r="Q575">
        <v>0.84107726089211998</v>
      </c>
      <c r="R575">
        <v>1.9333481931289E-2</v>
      </c>
      <c r="S575">
        <v>0.13451306956450301</v>
      </c>
      <c r="T575">
        <v>0.54706900315046203</v>
      </c>
      <c r="U575">
        <v>0.54706900315046203</v>
      </c>
      <c r="V575">
        <v>0.61235931744884697</v>
      </c>
      <c r="W575">
        <v>0.97</v>
      </c>
      <c r="X575">
        <v>1.5</v>
      </c>
      <c r="Y575">
        <v>43239</v>
      </c>
      <c r="Z575">
        <v>2702</v>
      </c>
      <c r="AA575">
        <v>0.08</v>
      </c>
      <c r="AB575">
        <v>16</v>
      </c>
      <c r="AC575">
        <v>9</v>
      </c>
      <c r="AD575">
        <v>7</v>
      </c>
      <c r="AE575">
        <v>56.25</v>
      </c>
      <c r="AF575">
        <v>12</v>
      </c>
      <c r="AG575">
        <v>7</v>
      </c>
      <c r="AH575">
        <v>4</v>
      </c>
      <c r="AI575">
        <v>5</v>
      </c>
    </row>
    <row r="576" spans="1:35" x14ac:dyDescent="0.2">
      <c r="A576" s="102">
        <v>105</v>
      </c>
      <c r="B576">
        <v>6471</v>
      </c>
      <c r="C576" t="s">
        <v>1447</v>
      </c>
      <c r="D576" t="s">
        <v>3494</v>
      </c>
      <c r="E576">
        <v>916</v>
      </c>
      <c r="F576">
        <v>913</v>
      </c>
      <c r="G576">
        <v>1100</v>
      </c>
      <c r="H576" t="s">
        <v>3481</v>
      </c>
      <c r="I576">
        <v>6473</v>
      </c>
      <c r="J576" t="s">
        <v>1448</v>
      </c>
      <c r="K576" t="s">
        <v>3494</v>
      </c>
      <c r="L576">
        <v>1150</v>
      </c>
      <c r="M576">
        <v>1151</v>
      </c>
      <c r="N576">
        <v>900</v>
      </c>
      <c r="O576" t="s">
        <v>3484</v>
      </c>
      <c r="P576">
        <v>0.93364978776613805</v>
      </c>
      <c r="Q576">
        <v>0.93504396406291201</v>
      </c>
      <c r="R576" s="15">
        <v>0.54000373750194397</v>
      </c>
      <c r="S576">
        <v>9.0411647252376201E-2</v>
      </c>
      <c r="T576">
        <v>0.985308775932214</v>
      </c>
      <c r="U576">
        <v>0.985308775932214</v>
      </c>
      <c r="V576">
        <v>0.56820771948915005</v>
      </c>
      <c r="W576">
        <v>2.17</v>
      </c>
      <c r="X576">
        <v>3.05</v>
      </c>
      <c r="Y576">
        <v>42918</v>
      </c>
      <c r="Z576">
        <v>3066</v>
      </c>
      <c r="AA576">
        <v>0.15</v>
      </c>
      <c r="AB576">
        <v>14</v>
      </c>
      <c r="AC576">
        <v>8</v>
      </c>
      <c r="AD576">
        <v>6</v>
      </c>
      <c r="AE576">
        <v>57.14</v>
      </c>
      <c r="AF576">
        <v>16</v>
      </c>
      <c r="AG576">
        <v>1</v>
      </c>
      <c r="AH576">
        <v>1</v>
      </c>
      <c r="AI576">
        <v>12</v>
      </c>
    </row>
    <row r="577" spans="1:35" x14ac:dyDescent="0.2">
      <c r="A577" s="102">
        <v>712</v>
      </c>
      <c r="B577">
        <v>8036</v>
      </c>
      <c r="C577" t="s">
        <v>3495</v>
      </c>
      <c r="D577" t="s">
        <v>3488</v>
      </c>
      <c r="E577">
        <v>8130</v>
      </c>
      <c r="F577">
        <v>8060</v>
      </c>
      <c r="G577">
        <v>100</v>
      </c>
      <c r="H577" t="s">
        <v>3481</v>
      </c>
      <c r="I577">
        <v>9682</v>
      </c>
      <c r="J577" t="s">
        <v>3853</v>
      </c>
      <c r="K577" t="s">
        <v>3483</v>
      </c>
      <c r="L577">
        <v>2298</v>
      </c>
      <c r="M577">
        <v>2275</v>
      </c>
      <c r="N577">
        <v>400</v>
      </c>
      <c r="O577" t="s">
        <v>3484</v>
      </c>
      <c r="P577">
        <v>0.90258225803978498</v>
      </c>
      <c r="Q577">
        <v>0.84975652277562597</v>
      </c>
      <c r="R577" s="15">
        <v>9.8409330556657705E-14</v>
      </c>
      <c r="S577">
        <v>2.6127808171716602E-2</v>
      </c>
      <c r="T577">
        <v>4.71429495296635</v>
      </c>
      <c r="U577">
        <v>4.71429495296635</v>
      </c>
      <c r="V577">
        <v>1.86001543506051</v>
      </c>
      <c r="W577">
        <v>15.14</v>
      </c>
      <c r="X577">
        <v>12.9</v>
      </c>
      <c r="Y577">
        <v>42429</v>
      </c>
      <c r="Z577">
        <v>2652</v>
      </c>
      <c r="AA577">
        <v>0.18</v>
      </c>
      <c r="AB577">
        <v>16</v>
      </c>
      <c r="AC577">
        <v>10</v>
      </c>
      <c r="AD577">
        <v>6</v>
      </c>
      <c r="AE577">
        <v>62.5</v>
      </c>
      <c r="AF577">
        <v>11</v>
      </c>
      <c r="AG577">
        <v>6</v>
      </c>
      <c r="AH577">
        <v>4</v>
      </c>
      <c r="AI577">
        <v>6</v>
      </c>
    </row>
    <row r="578" spans="1:35" x14ac:dyDescent="0.2">
      <c r="A578" s="102">
        <v>756</v>
      </c>
      <c r="B578">
        <v>3865</v>
      </c>
      <c r="C578" t="s">
        <v>3410</v>
      </c>
      <c r="D578" t="s">
        <v>3860</v>
      </c>
      <c r="E578">
        <v>505</v>
      </c>
      <c r="F578">
        <v>521</v>
      </c>
      <c r="G578">
        <v>2000</v>
      </c>
      <c r="H578" t="s">
        <v>3481</v>
      </c>
      <c r="I578">
        <v>9507</v>
      </c>
      <c r="J578" t="s">
        <v>3691</v>
      </c>
      <c r="K578" t="s">
        <v>3554</v>
      </c>
      <c r="L578">
        <v>935</v>
      </c>
      <c r="M578">
        <v>951</v>
      </c>
      <c r="N578">
        <v>1100</v>
      </c>
      <c r="O578" t="s">
        <v>3484</v>
      </c>
      <c r="P578">
        <v>0.85178611882866095</v>
      </c>
      <c r="Q578">
        <v>0.84323302898188901</v>
      </c>
      <c r="R578" s="15">
        <v>0.17371119440764701</v>
      </c>
      <c r="S578">
        <v>0.20555475213865099</v>
      </c>
      <c r="T578">
        <v>0.87446701818106398</v>
      </c>
      <c r="U578">
        <v>0.87446701818106398</v>
      </c>
      <c r="V578">
        <v>0.486225812569754</v>
      </c>
      <c r="W578">
        <v>2.86</v>
      </c>
      <c r="X578">
        <v>0.39</v>
      </c>
      <c r="Y578">
        <v>41792</v>
      </c>
      <c r="Z578">
        <v>1900</v>
      </c>
      <c r="AA578">
        <v>0.08</v>
      </c>
      <c r="AB578">
        <v>22</v>
      </c>
      <c r="AC578">
        <v>10</v>
      </c>
      <c r="AD578">
        <v>12</v>
      </c>
      <c r="AE578">
        <v>45.45</v>
      </c>
      <c r="AF578">
        <v>13</v>
      </c>
      <c r="AG578">
        <v>8</v>
      </c>
      <c r="AH578">
        <v>7</v>
      </c>
      <c r="AI578">
        <v>7</v>
      </c>
    </row>
    <row r="579" spans="1:35" x14ac:dyDescent="0.2">
      <c r="A579" s="102">
        <v>481</v>
      </c>
      <c r="B579">
        <v>7327</v>
      </c>
      <c r="C579" t="s">
        <v>3897</v>
      </c>
      <c r="D579" t="s">
        <v>3552</v>
      </c>
      <c r="E579">
        <v>2700</v>
      </c>
      <c r="F579">
        <v>2754</v>
      </c>
      <c r="G579">
        <v>300</v>
      </c>
      <c r="H579" t="s">
        <v>3481</v>
      </c>
      <c r="I579">
        <v>8242</v>
      </c>
      <c r="J579" t="s">
        <v>1101</v>
      </c>
      <c r="K579" t="s">
        <v>3507</v>
      </c>
      <c r="L579">
        <v>995</v>
      </c>
      <c r="M579">
        <v>1016</v>
      </c>
      <c r="N579">
        <v>800</v>
      </c>
      <c r="O579" t="s">
        <v>3484</v>
      </c>
      <c r="P579">
        <v>0.82975305495234797</v>
      </c>
      <c r="Q579">
        <v>0.88211152033876605</v>
      </c>
      <c r="R579">
        <v>0.35645879671804998</v>
      </c>
      <c r="S579" s="15">
        <v>0.16284152988332001</v>
      </c>
      <c r="T579">
        <v>2.80667215234052</v>
      </c>
      <c r="U579">
        <v>2.80667215234052</v>
      </c>
      <c r="V579">
        <v>3.1210851748792501</v>
      </c>
      <c r="W579">
        <v>11.69</v>
      </c>
      <c r="X579">
        <v>1.62</v>
      </c>
      <c r="Y579">
        <v>41734</v>
      </c>
      <c r="Z579">
        <v>13911</v>
      </c>
      <c r="AA579">
        <v>0.94</v>
      </c>
      <c r="AB579">
        <v>3</v>
      </c>
      <c r="AC579">
        <v>2</v>
      </c>
      <c r="AD579">
        <v>1</v>
      </c>
      <c r="AE579">
        <v>66.67</v>
      </c>
      <c r="AF579">
        <v>12</v>
      </c>
      <c r="AG579">
        <v>1</v>
      </c>
      <c r="AH579">
        <v>0</v>
      </c>
      <c r="AI579">
        <v>2</v>
      </c>
    </row>
    <row r="580" spans="1:35" x14ac:dyDescent="0.2">
      <c r="A580" s="102">
        <v>424</v>
      </c>
      <c r="B580">
        <v>7202</v>
      </c>
      <c r="C580" t="s">
        <v>1013</v>
      </c>
      <c r="D580" t="s">
        <v>3499</v>
      </c>
      <c r="E580">
        <v>1061.5</v>
      </c>
      <c r="F580">
        <v>1073</v>
      </c>
      <c r="G580">
        <v>1000</v>
      </c>
      <c r="H580" t="s">
        <v>3484</v>
      </c>
      <c r="I580">
        <v>9507</v>
      </c>
      <c r="J580" t="s">
        <v>3691</v>
      </c>
      <c r="K580" t="s">
        <v>3554</v>
      </c>
      <c r="L580">
        <v>935</v>
      </c>
      <c r="M580">
        <v>951</v>
      </c>
      <c r="N580">
        <v>1100</v>
      </c>
      <c r="O580" t="s">
        <v>3481</v>
      </c>
      <c r="P580">
        <v>0.80981723218591894</v>
      </c>
      <c r="Q580">
        <v>0.889649413634508</v>
      </c>
      <c r="R580" s="15">
        <v>0.312870954670038</v>
      </c>
      <c r="S580" s="15">
        <v>4.5801952520955001E-2</v>
      </c>
      <c r="T580">
        <v>-1.81865676224646</v>
      </c>
      <c r="U580">
        <v>1.81865676224646</v>
      </c>
      <c r="V580">
        <v>1.53007971547684</v>
      </c>
      <c r="W580">
        <v>-6.85</v>
      </c>
      <c r="X580">
        <v>2.5099999999999998</v>
      </c>
      <c r="Y580">
        <v>41729</v>
      </c>
      <c r="Z580">
        <v>2086</v>
      </c>
      <c r="AA580">
        <v>0.08</v>
      </c>
      <c r="AB580">
        <v>20</v>
      </c>
      <c r="AC580">
        <v>9</v>
      </c>
      <c r="AD580">
        <v>11</v>
      </c>
      <c r="AE580">
        <v>45</v>
      </c>
      <c r="AF580">
        <v>13</v>
      </c>
      <c r="AG580">
        <v>7</v>
      </c>
      <c r="AH580">
        <v>5</v>
      </c>
      <c r="AI580">
        <v>8</v>
      </c>
    </row>
    <row r="581" spans="1:35" x14ac:dyDescent="0.2">
      <c r="A581" s="102">
        <v>516</v>
      </c>
      <c r="B581">
        <v>2267</v>
      </c>
      <c r="C581" t="s">
        <v>3890</v>
      </c>
      <c r="D581" t="s">
        <v>3509</v>
      </c>
      <c r="E581">
        <v>5420</v>
      </c>
      <c r="F581">
        <v>5700</v>
      </c>
      <c r="G581">
        <v>100</v>
      </c>
      <c r="H581" t="s">
        <v>3481</v>
      </c>
      <c r="I581">
        <v>7321</v>
      </c>
      <c r="J581" t="s">
        <v>3847</v>
      </c>
      <c r="K581" t="s">
        <v>3552</v>
      </c>
      <c r="L581">
        <v>617</v>
      </c>
      <c r="M581">
        <v>622</v>
      </c>
      <c r="N581">
        <v>900</v>
      </c>
      <c r="O581" t="s">
        <v>3484</v>
      </c>
      <c r="P581">
        <v>0.82762878559761399</v>
      </c>
      <c r="Q581">
        <v>0.87873248491489397</v>
      </c>
      <c r="R581" s="15">
        <v>0.14789393660383299</v>
      </c>
      <c r="S581">
        <v>0.18224103242284301</v>
      </c>
      <c r="T581">
        <v>1.7822275444215601</v>
      </c>
      <c r="U581">
        <v>1.7822275444215601</v>
      </c>
      <c r="V581">
        <v>0.57354830278777102</v>
      </c>
      <c r="W581">
        <v>4.41</v>
      </c>
      <c r="X581">
        <v>1.79</v>
      </c>
      <c r="Y581">
        <v>41347</v>
      </c>
      <c r="Z581">
        <v>6891</v>
      </c>
      <c r="AA581">
        <v>0.64</v>
      </c>
      <c r="AB581">
        <v>6</v>
      </c>
      <c r="AC581">
        <v>4</v>
      </c>
      <c r="AD581">
        <v>2</v>
      </c>
      <c r="AE581">
        <v>66.67</v>
      </c>
      <c r="AF581">
        <v>13</v>
      </c>
      <c r="AG581">
        <v>3</v>
      </c>
      <c r="AH581">
        <v>1</v>
      </c>
      <c r="AI581">
        <v>2</v>
      </c>
    </row>
    <row r="582" spans="1:35" x14ac:dyDescent="0.2">
      <c r="A582" s="102">
        <v>237</v>
      </c>
      <c r="B582">
        <v>4634</v>
      </c>
      <c r="C582" t="s">
        <v>66</v>
      </c>
      <c r="D582" t="s">
        <v>3506</v>
      </c>
      <c r="E582">
        <v>2435</v>
      </c>
      <c r="F582">
        <v>2465</v>
      </c>
      <c r="G582">
        <v>400</v>
      </c>
      <c r="H582" t="s">
        <v>3484</v>
      </c>
      <c r="I582">
        <v>7186</v>
      </c>
      <c r="J582" t="s">
        <v>724</v>
      </c>
      <c r="K582" t="s">
        <v>3552</v>
      </c>
      <c r="L582">
        <v>417</v>
      </c>
      <c r="M582">
        <v>422</v>
      </c>
      <c r="N582">
        <v>2300</v>
      </c>
      <c r="O582" t="s">
        <v>3481</v>
      </c>
      <c r="P582">
        <v>0.91973265779922597</v>
      </c>
      <c r="Q582">
        <v>0.91459986551129901</v>
      </c>
      <c r="R582">
        <v>1.7501784952406601E-2</v>
      </c>
      <c r="S582">
        <v>7.1425595855408405E-2</v>
      </c>
      <c r="T582">
        <v>-1.45827585861659</v>
      </c>
      <c r="U582">
        <v>1.45827585861659</v>
      </c>
      <c r="V582">
        <v>1.43899641090158</v>
      </c>
      <c r="W582">
        <v>-2.4</v>
      </c>
      <c r="X582">
        <v>1.56</v>
      </c>
      <c r="Y582">
        <v>41040</v>
      </c>
      <c r="Z582">
        <v>2736</v>
      </c>
      <c r="AA582">
        <v>0.23</v>
      </c>
      <c r="AB582">
        <v>15</v>
      </c>
      <c r="AC582">
        <v>8</v>
      </c>
      <c r="AD582">
        <v>7</v>
      </c>
      <c r="AE582">
        <v>53.33</v>
      </c>
      <c r="AF582">
        <v>13</v>
      </c>
      <c r="AG582">
        <v>6</v>
      </c>
      <c r="AH582">
        <v>3</v>
      </c>
      <c r="AI582">
        <v>6</v>
      </c>
    </row>
    <row r="583" spans="1:35" x14ac:dyDescent="0.2">
      <c r="A583" s="102">
        <v>172</v>
      </c>
      <c r="B583">
        <v>7182</v>
      </c>
      <c r="C583" t="s">
        <v>3680</v>
      </c>
      <c r="D583" t="s">
        <v>3552</v>
      </c>
      <c r="E583">
        <v>1011</v>
      </c>
      <c r="F583">
        <v>1022</v>
      </c>
      <c r="G583">
        <v>1000</v>
      </c>
      <c r="H583" t="s">
        <v>3481</v>
      </c>
      <c r="I583">
        <v>8273</v>
      </c>
      <c r="J583" t="s">
        <v>3687</v>
      </c>
      <c r="K583" t="s">
        <v>3507</v>
      </c>
      <c r="L583">
        <v>3400</v>
      </c>
      <c r="M583">
        <v>3490</v>
      </c>
      <c r="N583">
        <v>300</v>
      </c>
      <c r="O583" t="s">
        <v>3484</v>
      </c>
      <c r="P583">
        <v>0.87709272437639296</v>
      </c>
      <c r="Q583">
        <v>0.92542358057290697</v>
      </c>
      <c r="R583" s="106">
        <v>0.26050346625147602</v>
      </c>
      <c r="S583">
        <v>3.45547034617203E-2</v>
      </c>
      <c r="T583">
        <v>2.2997441763995998</v>
      </c>
      <c r="U583">
        <v>2.2997441763995998</v>
      </c>
      <c r="V583">
        <v>2.90063820683981</v>
      </c>
      <c r="W583">
        <v>10.69</v>
      </c>
      <c r="X583">
        <v>2.39</v>
      </c>
      <c r="Y583">
        <v>40904</v>
      </c>
      <c r="Z583">
        <v>2406</v>
      </c>
      <c r="AA583">
        <v>0.11</v>
      </c>
      <c r="AB583">
        <v>17</v>
      </c>
      <c r="AC583">
        <v>8</v>
      </c>
      <c r="AD583">
        <v>9</v>
      </c>
      <c r="AE583">
        <v>47.06</v>
      </c>
      <c r="AF583">
        <v>12</v>
      </c>
      <c r="AG583">
        <v>7</v>
      </c>
      <c r="AH583">
        <v>6</v>
      </c>
      <c r="AI583">
        <v>4</v>
      </c>
    </row>
    <row r="584" spans="1:35" x14ac:dyDescent="0.2">
      <c r="A584" s="102">
        <v>788</v>
      </c>
      <c r="B584">
        <v>4578</v>
      </c>
      <c r="C584" t="s">
        <v>3770</v>
      </c>
      <c r="D584" t="s">
        <v>3504</v>
      </c>
      <c r="E584">
        <v>4828</v>
      </c>
      <c r="F584">
        <v>4860</v>
      </c>
      <c r="G584">
        <v>200</v>
      </c>
      <c r="H584" t="s">
        <v>3481</v>
      </c>
      <c r="I584">
        <v>6952</v>
      </c>
      <c r="J584" t="s">
        <v>565</v>
      </c>
      <c r="K584" t="s">
        <v>3486</v>
      </c>
      <c r="L584">
        <v>1982</v>
      </c>
      <c r="M584">
        <v>2027</v>
      </c>
      <c r="N584">
        <v>500</v>
      </c>
      <c r="O584" t="s">
        <v>3484</v>
      </c>
      <c r="P584">
        <v>0.82759866275385696</v>
      </c>
      <c r="Q584">
        <v>0.83927381603972095</v>
      </c>
      <c r="R584">
        <v>0.18775675481087301</v>
      </c>
      <c r="S584">
        <v>0.368378971547761</v>
      </c>
      <c r="T584">
        <v>0.40783681030109897</v>
      </c>
      <c r="U584">
        <v>0.40783681030109897</v>
      </c>
      <c r="V584">
        <v>0.52725744254437201</v>
      </c>
      <c r="W584">
        <v>2.2599999999999998</v>
      </c>
      <c r="X584">
        <v>4.2699999999999996</v>
      </c>
      <c r="Y584">
        <v>40291</v>
      </c>
      <c r="Z584">
        <v>2238</v>
      </c>
      <c r="AA584">
        <v>0.2</v>
      </c>
      <c r="AB584">
        <v>18</v>
      </c>
      <c r="AC584">
        <v>9</v>
      </c>
      <c r="AD584">
        <v>9</v>
      </c>
      <c r="AE584">
        <v>50</v>
      </c>
      <c r="AF584">
        <v>12</v>
      </c>
      <c r="AG584">
        <v>7</v>
      </c>
      <c r="AH584">
        <v>3</v>
      </c>
      <c r="AI584">
        <v>8</v>
      </c>
    </row>
    <row r="585" spans="1:35" x14ac:dyDescent="0.2">
      <c r="A585" s="102">
        <v>157</v>
      </c>
      <c r="B585">
        <v>7202</v>
      </c>
      <c r="C585" t="s">
        <v>1013</v>
      </c>
      <c r="D585" t="s">
        <v>3499</v>
      </c>
      <c r="E585">
        <v>1061.5</v>
      </c>
      <c r="F585">
        <v>1073</v>
      </c>
      <c r="G585">
        <v>800</v>
      </c>
      <c r="H585" t="s">
        <v>3484</v>
      </c>
      <c r="I585">
        <v>7327</v>
      </c>
      <c r="J585" t="s">
        <v>3897</v>
      </c>
      <c r="K585" t="s">
        <v>3552</v>
      </c>
      <c r="L585">
        <v>2700</v>
      </c>
      <c r="M585">
        <v>2754</v>
      </c>
      <c r="N585">
        <v>300</v>
      </c>
      <c r="O585" t="s">
        <v>3481</v>
      </c>
      <c r="P585">
        <v>0.87972596324109198</v>
      </c>
      <c r="Q585">
        <v>0.92687879536843298</v>
      </c>
      <c r="R585" s="15">
        <v>0.107351067266058</v>
      </c>
      <c r="S585">
        <v>2.41529322723169E-2</v>
      </c>
      <c r="T585">
        <v>-2.9580324376970402</v>
      </c>
      <c r="U585">
        <v>2.9580324376970402</v>
      </c>
      <c r="V585">
        <v>2.7137385896385302</v>
      </c>
      <c r="W585">
        <v>-11.75</v>
      </c>
      <c r="X585">
        <v>3.9</v>
      </c>
      <c r="Y585">
        <v>40271</v>
      </c>
      <c r="Z585">
        <v>10068</v>
      </c>
      <c r="AA585">
        <v>0.64</v>
      </c>
      <c r="AB585">
        <v>4</v>
      </c>
      <c r="AC585">
        <v>2</v>
      </c>
      <c r="AD585">
        <v>2</v>
      </c>
      <c r="AE585">
        <v>50</v>
      </c>
      <c r="AF585">
        <v>14</v>
      </c>
      <c r="AG585">
        <v>2</v>
      </c>
      <c r="AH585">
        <v>0</v>
      </c>
      <c r="AI585">
        <v>2</v>
      </c>
    </row>
    <row r="586" spans="1:35" x14ac:dyDescent="0.2">
      <c r="A586" s="102">
        <v>159</v>
      </c>
      <c r="B586">
        <v>5333</v>
      </c>
      <c r="C586" t="s">
        <v>238</v>
      </c>
      <c r="D586" t="s">
        <v>3480</v>
      </c>
      <c r="E586">
        <v>1824</v>
      </c>
      <c r="F586">
        <v>1832</v>
      </c>
      <c r="G586">
        <v>400</v>
      </c>
      <c r="H586" t="s">
        <v>3484</v>
      </c>
      <c r="I586">
        <v>6981</v>
      </c>
      <c r="J586" t="s">
        <v>3826</v>
      </c>
      <c r="K586" t="s">
        <v>3486</v>
      </c>
      <c r="L586">
        <v>6560</v>
      </c>
      <c r="M586">
        <v>6516</v>
      </c>
      <c r="N586">
        <v>100</v>
      </c>
      <c r="O586" t="s">
        <v>3481</v>
      </c>
      <c r="P586">
        <v>0.87538226287394805</v>
      </c>
      <c r="Q586">
        <v>0.92668443336222905</v>
      </c>
      <c r="R586">
        <v>5.6397225409499296E-3</v>
      </c>
      <c r="S586" s="106">
        <v>9.9794141035708106E-2</v>
      </c>
      <c r="T586">
        <v>-0.66015329783849197</v>
      </c>
      <c r="U586">
        <v>0.66015329783849197</v>
      </c>
      <c r="V586">
        <v>0.81517310837030899</v>
      </c>
      <c r="W586">
        <v>-2.06</v>
      </c>
      <c r="X586">
        <v>12.46</v>
      </c>
      <c r="Y586">
        <v>40044</v>
      </c>
      <c r="Z586">
        <v>2670</v>
      </c>
      <c r="AA586">
        <v>0.36</v>
      </c>
      <c r="AB586">
        <v>15</v>
      </c>
      <c r="AC586">
        <v>8</v>
      </c>
      <c r="AD586">
        <v>7</v>
      </c>
      <c r="AE586">
        <v>53.33</v>
      </c>
      <c r="AF586">
        <v>14</v>
      </c>
      <c r="AG586">
        <v>4</v>
      </c>
      <c r="AH586">
        <v>5</v>
      </c>
      <c r="AI586">
        <v>6</v>
      </c>
    </row>
    <row r="587" spans="1:35" x14ac:dyDescent="0.2">
      <c r="A587" s="102">
        <v>347</v>
      </c>
      <c r="B587">
        <v>8273</v>
      </c>
      <c r="C587" t="s">
        <v>3687</v>
      </c>
      <c r="D587" t="s">
        <v>3507</v>
      </c>
      <c r="E587">
        <v>3400</v>
      </c>
      <c r="F587">
        <v>3490</v>
      </c>
      <c r="G587">
        <v>300</v>
      </c>
      <c r="H587" t="s">
        <v>3481</v>
      </c>
      <c r="I587">
        <v>9474</v>
      </c>
      <c r="J587" t="s">
        <v>3856</v>
      </c>
      <c r="K587" t="s">
        <v>3483</v>
      </c>
      <c r="L587">
        <v>1456</v>
      </c>
      <c r="M587">
        <v>1518</v>
      </c>
      <c r="N587">
        <v>700</v>
      </c>
      <c r="O587" t="s">
        <v>3484</v>
      </c>
      <c r="P587">
        <v>0.89177941623891299</v>
      </c>
      <c r="Q587">
        <v>0.89892059210074204</v>
      </c>
      <c r="R587">
        <v>0.146605278352998</v>
      </c>
      <c r="S587">
        <v>0.161229289145051</v>
      </c>
      <c r="T587">
        <v>1.1691725610689001</v>
      </c>
      <c r="U587">
        <v>1.1691725610689001</v>
      </c>
      <c r="V587">
        <v>1.2126613707365099</v>
      </c>
      <c r="W587">
        <v>4.25</v>
      </c>
      <c r="X587">
        <v>1.49</v>
      </c>
      <c r="Y587">
        <v>39159</v>
      </c>
      <c r="Z587">
        <v>3916</v>
      </c>
      <c r="AA587">
        <v>0</v>
      </c>
      <c r="AB587">
        <v>10</v>
      </c>
      <c r="AC587">
        <v>5</v>
      </c>
      <c r="AD587">
        <v>5</v>
      </c>
      <c r="AE587">
        <v>50</v>
      </c>
      <c r="AF587">
        <v>14</v>
      </c>
      <c r="AG587">
        <v>4</v>
      </c>
      <c r="AH587">
        <v>3</v>
      </c>
      <c r="AI587">
        <v>3</v>
      </c>
    </row>
    <row r="588" spans="1:35" x14ac:dyDescent="0.2">
      <c r="A588" s="102">
        <v>859</v>
      </c>
      <c r="B588">
        <v>4005</v>
      </c>
      <c r="C588" t="s">
        <v>3887</v>
      </c>
      <c r="D588" t="s">
        <v>3506</v>
      </c>
      <c r="E588">
        <v>450</v>
      </c>
      <c r="F588">
        <v>448</v>
      </c>
      <c r="G588">
        <v>1400</v>
      </c>
      <c r="H588" t="s">
        <v>3484</v>
      </c>
      <c r="I588">
        <v>4114</v>
      </c>
      <c r="J588" t="s">
        <v>3764</v>
      </c>
      <c r="K588" t="s">
        <v>3506</v>
      </c>
      <c r="L588">
        <v>6360</v>
      </c>
      <c r="M588">
        <v>6490</v>
      </c>
      <c r="N588">
        <v>100</v>
      </c>
      <c r="O588" t="s">
        <v>3481</v>
      </c>
      <c r="P588">
        <v>0.86270679437498898</v>
      </c>
      <c r="Q588">
        <v>0.83013453086452604</v>
      </c>
      <c r="R588">
        <v>2.4852730230970398E-4</v>
      </c>
      <c r="S588" s="106">
        <v>9.5447466557375904E-2</v>
      </c>
      <c r="T588">
        <v>-3.2580165862616099</v>
      </c>
      <c r="U588">
        <v>3.2580165862616099</v>
      </c>
      <c r="V588">
        <v>2.9121623538628101</v>
      </c>
      <c r="W588">
        <v>-7.49</v>
      </c>
      <c r="X588">
        <v>3.36</v>
      </c>
      <c r="Y588">
        <v>37836</v>
      </c>
      <c r="Z588">
        <v>3784</v>
      </c>
      <c r="AA588">
        <v>0.33</v>
      </c>
      <c r="AB588">
        <v>10</v>
      </c>
      <c r="AC588">
        <v>4</v>
      </c>
      <c r="AD588">
        <v>6</v>
      </c>
      <c r="AE588">
        <v>40</v>
      </c>
      <c r="AF588">
        <v>15</v>
      </c>
      <c r="AG588">
        <v>3</v>
      </c>
      <c r="AH588">
        <v>1</v>
      </c>
      <c r="AI588">
        <v>6</v>
      </c>
    </row>
    <row r="589" spans="1:35" x14ac:dyDescent="0.2">
      <c r="A589" s="102">
        <v>956</v>
      </c>
      <c r="B589">
        <v>8316</v>
      </c>
      <c r="C589" t="s">
        <v>3862</v>
      </c>
      <c r="D589" t="s">
        <v>3552</v>
      </c>
      <c r="E589">
        <v>3838</v>
      </c>
      <c r="F589">
        <v>3902</v>
      </c>
      <c r="G589">
        <v>200</v>
      </c>
      <c r="H589" t="s">
        <v>3481</v>
      </c>
      <c r="I589">
        <v>8341</v>
      </c>
      <c r="J589" t="s">
        <v>1115</v>
      </c>
      <c r="K589" t="s">
        <v>3552</v>
      </c>
      <c r="L589">
        <v>1644</v>
      </c>
      <c r="M589">
        <v>1675</v>
      </c>
      <c r="N589">
        <v>500</v>
      </c>
      <c r="O589" t="s">
        <v>3484</v>
      </c>
      <c r="P589">
        <v>0.89294690555759004</v>
      </c>
      <c r="Q589">
        <v>0.81254354276834395</v>
      </c>
      <c r="R589">
        <v>5.1479636292219001E-2</v>
      </c>
      <c r="S589">
        <v>0.32545057347437401</v>
      </c>
      <c r="T589">
        <v>1.2866869587090399</v>
      </c>
      <c r="U589">
        <v>1.2866869587090399</v>
      </c>
      <c r="V589">
        <v>1.58360006705789</v>
      </c>
      <c r="W589">
        <v>2.66</v>
      </c>
      <c r="X589">
        <v>7.32</v>
      </c>
      <c r="Y589">
        <v>36893</v>
      </c>
      <c r="Z589">
        <v>2460</v>
      </c>
      <c r="AA589">
        <v>0.06</v>
      </c>
      <c r="AB589">
        <v>15</v>
      </c>
      <c r="AC589">
        <v>8</v>
      </c>
      <c r="AD589">
        <v>7</v>
      </c>
      <c r="AE589">
        <v>53.33</v>
      </c>
      <c r="AF589">
        <v>14</v>
      </c>
      <c r="AG589">
        <v>2</v>
      </c>
      <c r="AH589">
        <v>3</v>
      </c>
      <c r="AI589">
        <v>10</v>
      </c>
    </row>
    <row r="590" spans="1:35" x14ac:dyDescent="0.2">
      <c r="A590" s="102">
        <v>973</v>
      </c>
      <c r="B590">
        <v>3087</v>
      </c>
      <c r="C590" t="s">
        <v>3923</v>
      </c>
      <c r="D590" t="s">
        <v>3507</v>
      </c>
      <c r="E590">
        <v>2075</v>
      </c>
      <c r="F590">
        <v>2092</v>
      </c>
      <c r="G590">
        <v>400</v>
      </c>
      <c r="H590" t="s">
        <v>3481</v>
      </c>
      <c r="I590">
        <v>5471</v>
      </c>
      <c r="J590" t="s">
        <v>3863</v>
      </c>
      <c r="K590" t="s">
        <v>3550</v>
      </c>
      <c r="L590">
        <v>4165</v>
      </c>
      <c r="M590">
        <v>4280</v>
      </c>
      <c r="N590">
        <v>200</v>
      </c>
      <c r="O590" t="s">
        <v>3484</v>
      </c>
      <c r="P590">
        <v>0.86910320203164404</v>
      </c>
      <c r="Q590">
        <v>0.80986089862886801</v>
      </c>
      <c r="R590">
        <v>0.178983679983303</v>
      </c>
      <c r="S590">
        <v>4.6693467548301398E-3</v>
      </c>
      <c r="T590">
        <v>2.1160899278058398</v>
      </c>
      <c r="U590">
        <v>2.1160899278058398</v>
      </c>
      <c r="V590">
        <v>2.5166071010009801</v>
      </c>
      <c r="W590">
        <v>7.27</v>
      </c>
      <c r="X590">
        <v>2.2400000000000002</v>
      </c>
      <c r="Y590">
        <v>36707</v>
      </c>
      <c r="Z590">
        <v>2622</v>
      </c>
      <c r="AA590">
        <v>0.19</v>
      </c>
      <c r="AB590">
        <v>14</v>
      </c>
      <c r="AC590">
        <v>8</v>
      </c>
      <c r="AD590">
        <v>6</v>
      </c>
      <c r="AE590">
        <v>57.14</v>
      </c>
      <c r="AF590">
        <v>12</v>
      </c>
      <c r="AG590">
        <v>7</v>
      </c>
      <c r="AH590">
        <v>5</v>
      </c>
      <c r="AI590">
        <v>2</v>
      </c>
    </row>
    <row r="591" spans="1:35" x14ac:dyDescent="0.2">
      <c r="A591" s="102">
        <v>1001</v>
      </c>
      <c r="B591">
        <v>7817</v>
      </c>
      <c r="C591" t="s">
        <v>735</v>
      </c>
      <c r="D591" t="s">
        <v>3505</v>
      </c>
      <c r="E591">
        <v>4525</v>
      </c>
      <c r="F591">
        <v>4560</v>
      </c>
      <c r="G591">
        <v>100</v>
      </c>
      <c r="H591" t="s">
        <v>3484</v>
      </c>
      <c r="I591">
        <v>8279</v>
      </c>
      <c r="J591" t="s">
        <v>1107</v>
      </c>
      <c r="K591" t="s">
        <v>3507</v>
      </c>
      <c r="L591">
        <v>5700</v>
      </c>
      <c r="M591">
        <v>5730</v>
      </c>
      <c r="N591">
        <v>100</v>
      </c>
      <c r="O591" t="s">
        <v>3481</v>
      </c>
      <c r="P591">
        <v>0.90694459035279096</v>
      </c>
      <c r="Q591">
        <v>0.804756172884597</v>
      </c>
      <c r="R591">
        <v>2.5529705821164098E-2</v>
      </c>
      <c r="S591">
        <v>0.20393042528429001</v>
      </c>
      <c r="T591">
        <v>-1.80433938548481</v>
      </c>
      <c r="U591">
        <v>1.80433938548481</v>
      </c>
      <c r="V591">
        <v>1.3198919534373199</v>
      </c>
      <c r="W591">
        <v>-3.62</v>
      </c>
      <c r="X591">
        <v>20.420000000000002</v>
      </c>
      <c r="Y591">
        <v>36036</v>
      </c>
      <c r="Z591">
        <v>6006</v>
      </c>
      <c r="AA591">
        <v>0.39</v>
      </c>
      <c r="AB591">
        <v>6</v>
      </c>
      <c r="AC591">
        <v>3</v>
      </c>
      <c r="AD591">
        <v>3</v>
      </c>
      <c r="AE591">
        <v>50</v>
      </c>
      <c r="AF591">
        <v>12</v>
      </c>
      <c r="AG591">
        <v>2</v>
      </c>
      <c r="AH591">
        <v>0</v>
      </c>
      <c r="AI591">
        <v>4</v>
      </c>
    </row>
    <row r="592" spans="1:35" x14ac:dyDescent="0.2">
      <c r="A592" s="102">
        <v>475</v>
      </c>
      <c r="B592">
        <v>1973</v>
      </c>
      <c r="C592" t="s">
        <v>3489</v>
      </c>
      <c r="D592" t="s">
        <v>3483</v>
      </c>
      <c r="E592">
        <v>4105</v>
      </c>
      <c r="F592">
        <v>4195</v>
      </c>
      <c r="G592">
        <v>200</v>
      </c>
      <c r="H592" t="s">
        <v>3481</v>
      </c>
      <c r="I592">
        <v>2379</v>
      </c>
      <c r="J592" t="s">
        <v>609</v>
      </c>
      <c r="K592" t="s">
        <v>3496</v>
      </c>
      <c r="L592">
        <v>3420</v>
      </c>
      <c r="M592">
        <v>3440</v>
      </c>
      <c r="N592">
        <v>200</v>
      </c>
      <c r="O592" t="s">
        <v>3484</v>
      </c>
      <c r="P592">
        <v>0.90539830222548001</v>
      </c>
      <c r="Q592">
        <v>0.88247582039777905</v>
      </c>
      <c r="R592">
        <v>2.0063867475334202E-2</v>
      </c>
      <c r="S592">
        <v>0.376540877808902</v>
      </c>
      <c r="T592">
        <v>1.5458906167583999</v>
      </c>
      <c r="U592">
        <v>1.5458906167583999</v>
      </c>
      <c r="V592">
        <v>1.2623076016945001</v>
      </c>
      <c r="W592">
        <v>6.53</v>
      </c>
      <c r="X592">
        <v>18</v>
      </c>
      <c r="Y592">
        <v>35072</v>
      </c>
      <c r="Z592">
        <v>1846</v>
      </c>
      <c r="AA592">
        <v>0.06</v>
      </c>
      <c r="AB592">
        <v>19</v>
      </c>
      <c r="AC592">
        <v>10</v>
      </c>
      <c r="AD592">
        <v>9</v>
      </c>
      <c r="AE592">
        <v>52.63</v>
      </c>
      <c r="AF592">
        <v>9</v>
      </c>
      <c r="AG592">
        <v>8</v>
      </c>
      <c r="AH592">
        <v>7</v>
      </c>
      <c r="AI592">
        <v>4</v>
      </c>
    </row>
    <row r="593" spans="1:35" x14ac:dyDescent="0.2">
      <c r="A593" s="102">
        <v>343</v>
      </c>
      <c r="B593">
        <v>2379</v>
      </c>
      <c r="C593" t="s">
        <v>609</v>
      </c>
      <c r="D593" t="s">
        <v>3496</v>
      </c>
      <c r="E593">
        <v>3420</v>
      </c>
      <c r="F593">
        <v>3440</v>
      </c>
      <c r="G593">
        <v>300</v>
      </c>
      <c r="H593" t="s">
        <v>3484</v>
      </c>
      <c r="I593">
        <v>8572</v>
      </c>
      <c r="J593" t="s">
        <v>3449</v>
      </c>
      <c r="K593" t="s">
        <v>3487</v>
      </c>
      <c r="L593">
        <v>504</v>
      </c>
      <c r="M593">
        <v>523</v>
      </c>
      <c r="N593">
        <v>2000</v>
      </c>
      <c r="O593" t="s">
        <v>3481</v>
      </c>
      <c r="P593">
        <v>0.90506828177228404</v>
      </c>
      <c r="Q593">
        <v>0.89958228008710295</v>
      </c>
      <c r="R593">
        <v>5.2112751381320301E-2</v>
      </c>
      <c r="S593">
        <v>0.31239719559162898</v>
      </c>
      <c r="T593">
        <v>-0.60936650097295297</v>
      </c>
      <c r="U593">
        <v>0.60936650097295297</v>
      </c>
      <c r="V593">
        <v>0.73444702600018597</v>
      </c>
      <c r="W593">
        <v>-2.2400000000000002</v>
      </c>
      <c r="X593">
        <v>1.36</v>
      </c>
      <c r="Y593">
        <v>34410</v>
      </c>
      <c r="Z593">
        <v>1912</v>
      </c>
      <c r="AA593">
        <v>0.17</v>
      </c>
      <c r="AB593">
        <v>18</v>
      </c>
      <c r="AC593">
        <v>10</v>
      </c>
      <c r="AD593">
        <v>8</v>
      </c>
      <c r="AE593">
        <v>55.56</v>
      </c>
      <c r="AF593">
        <v>10</v>
      </c>
      <c r="AG593">
        <v>8</v>
      </c>
      <c r="AH593">
        <v>7</v>
      </c>
      <c r="AI593">
        <v>3</v>
      </c>
    </row>
    <row r="594" spans="1:35" x14ac:dyDescent="0.2">
      <c r="A594" s="102">
        <v>386</v>
      </c>
      <c r="B594">
        <v>2531</v>
      </c>
      <c r="C594" t="s">
        <v>3508</v>
      </c>
      <c r="D594" t="s">
        <v>3509</v>
      </c>
      <c r="E594">
        <v>950</v>
      </c>
      <c r="F594">
        <v>964</v>
      </c>
      <c r="G594">
        <v>1100</v>
      </c>
      <c r="H594" t="s">
        <v>3481</v>
      </c>
      <c r="I594">
        <v>8273</v>
      </c>
      <c r="J594" t="s">
        <v>3687</v>
      </c>
      <c r="K594" t="s">
        <v>3507</v>
      </c>
      <c r="L594">
        <v>3400</v>
      </c>
      <c r="M594">
        <v>3490</v>
      </c>
      <c r="N594">
        <v>300</v>
      </c>
      <c r="O594" t="s">
        <v>3484</v>
      </c>
      <c r="P594">
        <v>0.903229930497494</v>
      </c>
      <c r="Q594">
        <v>0.89403931604151399</v>
      </c>
      <c r="R594">
        <v>8.1802087404554094E-2</v>
      </c>
      <c r="S594">
        <v>4.38472992859772E-2</v>
      </c>
      <c r="T594">
        <v>1.8911683833752799</v>
      </c>
      <c r="U594">
        <v>1.8911683833752799</v>
      </c>
      <c r="V594">
        <v>2.5848271829468601</v>
      </c>
      <c r="W594">
        <v>6.76</v>
      </c>
      <c r="X594">
        <v>1.28</v>
      </c>
      <c r="Y594">
        <v>34021</v>
      </c>
      <c r="Z594">
        <v>1791</v>
      </c>
      <c r="AA594">
        <v>0.01</v>
      </c>
      <c r="AB594">
        <v>19</v>
      </c>
      <c r="AC594">
        <v>9</v>
      </c>
      <c r="AD594">
        <v>10</v>
      </c>
      <c r="AE594">
        <v>47.37</v>
      </c>
      <c r="AF594">
        <v>9</v>
      </c>
      <c r="AG594">
        <v>8</v>
      </c>
      <c r="AH594">
        <v>7</v>
      </c>
      <c r="AI594">
        <v>4</v>
      </c>
    </row>
    <row r="595" spans="1:35" x14ac:dyDescent="0.2">
      <c r="A595" s="102">
        <v>331</v>
      </c>
      <c r="B595">
        <v>7278</v>
      </c>
      <c r="C595" t="s">
        <v>46</v>
      </c>
      <c r="D595" t="s">
        <v>3499</v>
      </c>
      <c r="E595">
        <v>2304</v>
      </c>
      <c r="F595">
        <v>2341</v>
      </c>
      <c r="G595">
        <v>400</v>
      </c>
      <c r="H595" t="s">
        <v>3481</v>
      </c>
      <c r="I595">
        <v>9072</v>
      </c>
      <c r="J595" t="s">
        <v>3684</v>
      </c>
      <c r="K595" t="s">
        <v>3685</v>
      </c>
      <c r="L595">
        <v>2528</v>
      </c>
      <c r="M595">
        <v>2561</v>
      </c>
      <c r="N595">
        <v>400</v>
      </c>
      <c r="O595" t="s">
        <v>3484</v>
      </c>
      <c r="P595">
        <v>0.80299669533060503</v>
      </c>
      <c r="Q595">
        <v>0.90079209995999998</v>
      </c>
      <c r="R595">
        <v>0.169654898265795</v>
      </c>
      <c r="S595">
        <v>3.1068182874105801E-3</v>
      </c>
      <c r="T595">
        <v>0.61265951363598203</v>
      </c>
      <c r="U595">
        <v>0.61265951363598203</v>
      </c>
      <c r="V595">
        <v>0.154137204280514</v>
      </c>
      <c r="W595">
        <v>1.84</v>
      </c>
      <c r="X595">
        <v>8.59</v>
      </c>
      <c r="Y595">
        <v>33937</v>
      </c>
      <c r="Z595">
        <v>2828</v>
      </c>
      <c r="AA595">
        <v>0.1</v>
      </c>
      <c r="AB595">
        <v>12</v>
      </c>
      <c r="AC595">
        <v>6</v>
      </c>
      <c r="AD595">
        <v>6</v>
      </c>
      <c r="AE595">
        <v>50</v>
      </c>
      <c r="AF595">
        <v>13</v>
      </c>
      <c r="AG595">
        <v>3</v>
      </c>
      <c r="AH595">
        <v>3</v>
      </c>
      <c r="AI595">
        <v>6</v>
      </c>
    </row>
    <row r="596" spans="1:35" x14ac:dyDescent="0.2">
      <c r="A596" s="102">
        <v>477</v>
      </c>
      <c r="B596">
        <v>9502</v>
      </c>
      <c r="C596" t="s">
        <v>3900</v>
      </c>
      <c r="D596" t="s">
        <v>3554</v>
      </c>
      <c r="E596">
        <v>1522.5</v>
      </c>
      <c r="F596">
        <v>1538.5</v>
      </c>
      <c r="G596">
        <v>700</v>
      </c>
      <c r="H596" t="s">
        <v>3481</v>
      </c>
      <c r="I596">
        <v>9507</v>
      </c>
      <c r="J596" t="s">
        <v>3691</v>
      </c>
      <c r="K596" t="s">
        <v>3554</v>
      </c>
      <c r="L596">
        <v>935</v>
      </c>
      <c r="M596">
        <v>951</v>
      </c>
      <c r="N596">
        <v>1100</v>
      </c>
      <c r="O596" t="s">
        <v>3484</v>
      </c>
      <c r="P596">
        <v>0.80600035337079401</v>
      </c>
      <c r="Q596">
        <v>0.88237771072653204</v>
      </c>
      <c r="R596" s="15">
        <v>0.10284413031214699</v>
      </c>
      <c r="S596">
        <v>8.7102364804999902E-2</v>
      </c>
      <c r="T596">
        <v>2.33065760535436</v>
      </c>
      <c r="U596">
        <v>2.33065760535436</v>
      </c>
      <c r="V596">
        <v>2.3848063626345199</v>
      </c>
      <c r="W596">
        <v>9.07</v>
      </c>
      <c r="X596">
        <v>2.86</v>
      </c>
      <c r="Y596">
        <v>33424</v>
      </c>
      <c r="Z596">
        <v>1857</v>
      </c>
      <c r="AA596">
        <v>-0.01</v>
      </c>
      <c r="AB596">
        <v>18</v>
      </c>
      <c r="AC596">
        <v>10</v>
      </c>
      <c r="AD596">
        <v>8</v>
      </c>
      <c r="AE596">
        <v>55.56</v>
      </c>
      <c r="AF596">
        <v>13</v>
      </c>
      <c r="AG596">
        <v>5</v>
      </c>
      <c r="AH596">
        <v>5</v>
      </c>
      <c r="AI596">
        <v>8</v>
      </c>
    </row>
    <row r="597" spans="1:35" x14ac:dyDescent="0.2">
      <c r="A597" s="102">
        <v>725</v>
      </c>
      <c r="B597">
        <v>3774</v>
      </c>
      <c r="C597" t="s">
        <v>854</v>
      </c>
      <c r="D597" t="s">
        <v>3483</v>
      </c>
      <c r="E597">
        <v>2992</v>
      </c>
      <c r="F597">
        <v>3090</v>
      </c>
      <c r="G597">
        <v>300</v>
      </c>
      <c r="H597" t="s">
        <v>3481</v>
      </c>
      <c r="I597">
        <v>6370</v>
      </c>
      <c r="J597" t="s">
        <v>3889</v>
      </c>
      <c r="K597" t="s">
        <v>3494</v>
      </c>
      <c r="L597">
        <v>3205</v>
      </c>
      <c r="M597">
        <v>3240</v>
      </c>
      <c r="N597">
        <v>300</v>
      </c>
      <c r="O597" t="s">
        <v>3484</v>
      </c>
      <c r="P597">
        <v>0.82946339824663295</v>
      </c>
      <c r="Q597">
        <v>0.84810482568022205</v>
      </c>
      <c r="R597">
        <v>1.8002123130345202E-2</v>
      </c>
      <c r="S597">
        <v>0.16493289740835801</v>
      </c>
      <c r="T597">
        <v>1.8129686995024901</v>
      </c>
      <c r="U597">
        <v>1.8129686995024901</v>
      </c>
      <c r="V597">
        <v>1.3177020192982301</v>
      </c>
      <c r="W597">
        <v>9.2100000000000009</v>
      </c>
      <c r="X597">
        <v>4.63</v>
      </c>
      <c r="Y597">
        <v>32977</v>
      </c>
      <c r="Z597">
        <v>1649</v>
      </c>
      <c r="AA597">
        <v>0.17</v>
      </c>
      <c r="AB597">
        <v>20</v>
      </c>
      <c r="AC597">
        <v>12</v>
      </c>
      <c r="AD597">
        <v>8</v>
      </c>
      <c r="AE597">
        <v>60</v>
      </c>
      <c r="AF597">
        <v>11</v>
      </c>
      <c r="AG597">
        <v>8</v>
      </c>
      <c r="AH597">
        <v>5</v>
      </c>
      <c r="AI597">
        <v>7</v>
      </c>
    </row>
    <row r="598" spans="1:35" x14ac:dyDescent="0.2">
      <c r="A598" s="102">
        <v>483</v>
      </c>
      <c r="B598">
        <v>5631</v>
      </c>
      <c r="C598" t="s">
        <v>3864</v>
      </c>
      <c r="D598" t="s">
        <v>3494</v>
      </c>
      <c r="E598">
        <v>1964</v>
      </c>
      <c r="F598">
        <v>1980</v>
      </c>
      <c r="G598">
        <v>400</v>
      </c>
      <c r="H598" t="s">
        <v>3484</v>
      </c>
      <c r="I598">
        <v>6592</v>
      </c>
      <c r="J598" t="s">
        <v>3871</v>
      </c>
      <c r="K598" t="s">
        <v>3486</v>
      </c>
      <c r="L598">
        <v>3935</v>
      </c>
      <c r="M598">
        <v>3965</v>
      </c>
      <c r="N598">
        <v>200</v>
      </c>
      <c r="O598" t="s">
        <v>3481</v>
      </c>
      <c r="P598">
        <v>0.83159996268005099</v>
      </c>
      <c r="Q598">
        <v>0.88205279889783395</v>
      </c>
      <c r="R598">
        <v>0.38578278771396701</v>
      </c>
      <c r="S598">
        <v>1.10115627288641E-2</v>
      </c>
      <c r="T598">
        <v>-1.0283624545916901</v>
      </c>
      <c r="U598">
        <v>1.0283624545916901</v>
      </c>
      <c r="V598">
        <v>1.02263674118683</v>
      </c>
      <c r="W598">
        <v>-4.2</v>
      </c>
      <c r="X598">
        <v>0.13</v>
      </c>
      <c r="Y598">
        <v>32448</v>
      </c>
      <c r="Z598">
        <v>2496</v>
      </c>
      <c r="AA598">
        <v>0.16</v>
      </c>
      <c r="AB598">
        <v>13</v>
      </c>
      <c r="AC598">
        <v>6</v>
      </c>
      <c r="AD598">
        <v>7</v>
      </c>
      <c r="AE598">
        <v>46.15</v>
      </c>
      <c r="AF598">
        <v>12</v>
      </c>
      <c r="AG598">
        <v>5</v>
      </c>
      <c r="AH598">
        <v>4</v>
      </c>
      <c r="AI598">
        <v>4</v>
      </c>
    </row>
    <row r="599" spans="1:35" x14ac:dyDescent="0.2">
      <c r="A599" s="102">
        <v>717</v>
      </c>
      <c r="B599">
        <v>2001</v>
      </c>
      <c r="C599" t="s">
        <v>3303</v>
      </c>
      <c r="D599" t="s">
        <v>3509</v>
      </c>
      <c r="E599">
        <v>1630</v>
      </c>
      <c r="F599">
        <v>1658</v>
      </c>
      <c r="G599">
        <v>500</v>
      </c>
      <c r="H599" t="s">
        <v>3481</v>
      </c>
      <c r="I599">
        <v>6302</v>
      </c>
      <c r="J599" t="s">
        <v>3910</v>
      </c>
      <c r="K599" t="s">
        <v>3494</v>
      </c>
      <c r="L599">
        <v>2846</v>
      </c>
      <c r="M599">
        <v>2820</v>
      </c>
      <c r="N599">
        <v>300</v>
      </c>
      <c r="O599" t="s">
        <v>3484</v>
      </c>
      <c r="P599">
        <v>0.84832934328871101</v>
      </c>
      <c r="Q599">
        <v>0.84958962809324301</v>
      </c>
      <c r="R599" s="15">
        <v>7.35068994727332E-2</v>
      </c>
      <c r="S599">
        <v>0.10660166256513801</v>
      </c>
      <c r="T599">
        <v>2.8729090752022701</v>
      </c>
      <c r="U599">
        <v>2.8729090752022701</v>
      </c>
      <c r="V599">
        <v>2.44464654424061</v>
      </c>
      <c r="W599">
        <v>8.07</v>
      </c>
      <c r="X599">
        <v>2.0099999999999998</v>
      </c>
      <c r="Y599">
        <v>31689</v>
      </c>
      <c r="Z599">
        <v>2113</v>
      </c>
      <c r="AA599">
        <v>-0.03</v>
      </c>
      <c r="AB599">
        <v>15</v>
      </c>
      <c r="AC599">
        <v>7</v>
      </c>
      <c r="AD599">
        <v>8</v>
      </c>
      <c r="AE599">
        <v>46.67</v>
      </c>
      <c r="AF599">
        <v>14</v>
      </c>
      <c r="AG599">
        <v>4</v>
      </c>
      <c r="AH599">
        <v>4</v>
      </c>
      <c r="AI599">
        <v>7</v>
      </c>
    </row>
    <row r="600" spans="1:35" x14ac:dyDescent="0.2">
      <c r="A600" s="102">
        <v>800</v>
      </c>
      <c r="B600">
        <v>4534</v>
      </c>
      <c r="C600" t="s">
        <v>3903</v>
      </c>
      <c r="D600" t="s">
        <v>3504</v>
      </c>
      <c r="E600">
        <v>4130</v>
      </c>
      <c r="F600">
        <v>4185</v>
      </c>
      <c r="G600">
        <v>200</v>
      </c>
      <c r="H600" t="s">
        <v>3484</v>
      </c>
      <c r="I600">
        <v>8377</v>
      </c>
      <c r="J600" t="s">
        <v>3686</v>
      </c>
      <c r="K600" t="s">
        <v>3552</v>
      </c>
      <c r="L600">
        <v>1062</v>
      </c>
      <c r="M600">
        <v>1073</v>
      </c>
      <c r="N600">
        <v>800</v>
      </c>
      <c r="O600" t="s">
        <v>3481</v>
      </c>
      <c r="P600">
        <v>0.83243500247222402</v>
      </c>
      <c r="Q600">
        <v>0.83749505560168003</v>
      </c>
      <c r="R600">
        <v>0.112388882812389</v>
      </c>
      <c r="S600" s="15">
        <v>0.33538780495100101</v>
      </c>
      <c r="T600">
        <v>-0.55553114796431402</v>
      </c>
      <c r="U600">
        <v>0.55553114796431402</v>
      </c>
      <c r="V600">
        <v>0.36146307787906701</v>
      </c>
      <c r="W600">
        <v>-0.83</v>
      </c>
      <c r="X600">
        <v>2.56</v>
      </c>
      <c r="Y600">
        <v>31583</v>
      </c>
      <c r="Z600">
        <v>2106</v>
      </c>
      <c r="AA600">
        <v>0.31</v>
      </c>
      <c r="AB600">
        <v>15</v>
      </c>
      <c r="AC600">
        <v>10</v>
      </c>
      <c r="AD600">
        <v>5</v>
      </c>
      <c r="AE600">
        <v>66.67</v>
      </c>
      <c r="AF600">
        <v>14</v>
      </c>
      <c r="AG600">
        <v>3</v>
      </c>
      <c r="AH600">
        <v>3</v>
      </c>
      <c r="AI600">
        <v>9</v>
      </c>
    </row>
    <row r="601" spans="1:35" x14ac:dyDescent="0.2">
      <c r="A601" s="102">
        <v>286</v>
      </c>
      <c r="B601">
        <v>5631</v>
      </c>
      <c r="C601" t="s">
        <v>3864</v>
      </c>
      <c r="D601" t="s">
        <v>3494</v>
      </c>
      <c r="E601">
        <v>1964</v>
      </c>
      <c r="F601">
        <v>1980</v>
      </c>
      <c r="G601">
        <v>400</v>
      </c>
      <c r="H601" t="s">
        <v>3481</v>
      </c>
      <c r="I601">
        <v>6135</v>
      </c>
      <c r="J601" t="s">
        <v>3883</v>
      </c>
      <c r="K601" t="s">
        <v>3494</v>
      </c>
      <c r="L601">
        <v>4220</v>
      </c>
      <c r="M601">
        <v>4160</v>
      </c>
      <c r="N601">
        <v>200</v>
      </c>
      <c r="O601" t="s">
        <v>3484</v>
      </c>
      <c r="P601">
        <v>0.87364683489997597</v>
      </c>
      <c r="Q601">
        <v>0.90704091239214202</v>
      </c>
      <c r="R601" s="106">
        <v>0.267854655325861</v>
      </c>
      <c r="S601" s="15">
        <v>0.28049077624936503</v>
      </c>
      <c r="T601">
        <v>2.3658949985672399</v>
      </c>
      <c r="U601">
        <v>2.3658949985672399</v>
      </c>
      <c r="V601">
        <v>1.9618773910214</v>
      </c>
      <c r="W601">
        <v>8.18</v>
      </c>
      <c r="X601">
        <v>4.8099999999999996</v>
      </c>
      <c r="Y601">
        <v>31031</v>
      </c>
      <c r="Z601">
        <v>1939</v>
      </c>
      <c r="AA601">
        <v>0.1</v>
      </c>
      <c r="AB601">
        <v>16</v>
      </c>
      <c r="AC601">
        <v>9</v>
      </c>
      <c r="AD601">
        <v>7</v>
      </c>
      <c r="AE601">
        <v>56.25</v>
      </c>
      <c r="AF601">
        <v>10</v>
      </c>
      <c r="AG601">
        <v>6</v>
      </c>
      <c r="AH601">
        <v>6</v>
      </c>
      <c r="AI601">
        <v>4</v>
      </c>
    </row>
    <row r="602" spans="1:35" x14ac:dyDescent="0.2">
      <c r="A602" s="102">
        <v>904</v>
      </c>
      <c r="B602">
        <v>1414</v>
      </c>
      <c r="C602" t="s">
        <v>3819</v>
      </c>
      <c r="D602" t="s">
        <v>3491</v>
      </c>
      <c r="E602">
        <v>4430</v>
      </c>
      <c r="F602">
        <v>4535</v>
      </c>
      <c r="G602">
        <v>100</v>
      </c>
      <c r="H602" t="s">
        <v>3484</v>
      </c>
      <c r="I602">
        <v>4686</v>
      </c>
      <c r="J602" t="s">
        <v>3502</v>
      </c>
      <c r="K602" t="s">
        <v>3483</v>
      </c>
      <c r="L602">
        <v>5870</v>
      </c>
      <c r="M602">
        <v>5890</v>
      </c>
      <c r="N602">
        <v>100</v>
      </c>
      <c r="O602" t="s">
        <v>3481</v>
      </c>
      <c r="P602">
        <v>0.83016469861379105</v>
      </c>
      <c r="Q602">
        <v>0.82266729174991404</v>
      </c>
      <c r="R602">
        <v>0.25655356362776799</v>
      </c>
      <c r="S602">
        <v>0.36903653184037699</v>
      </c>
      <c r="T602">
        <v>-0.34695740237429601</v>
      </c>
      <c r="U602">
        <v>0.34695740237429601</v>
      </c>
      <c r="V602">
        <v>0.474632244579131</v>
      </c>
      <c r="W602">
        <v>-3.77</v>
      </c>
      <c r="X602">
        <v>23.01</v>
      </c>
      <c r="Y602">
        <v>30282</v>
      </c>
      <c r="Z602">
        <v>2163</v>
      </c>
      <c r="AA602">
        <v>-0.01</v>
      </c>
      <c r="AB602">
        <v>14</v>
      </c>
      <c r="AC602">
        <v>8</v>
      </c>
      <c r="AD602">
        <v>6</v>
      </c>
      <c r="AE602">
        <v>57.14</v>
      </c>
      <c r="AF602">
        <v>9</v>
      </c>
      <c r="AG602">
        <v>7</v>
      </c>
      <c r="AH602">
        <v>6</v>
      </c>
      <c r="AI602">
        <v>1</v>
      </c>
    </row>
    <row r="603" spans="1:35" x14ac:dyDescent="0.2">
      <c r="A603" s="102">
        <v>100</v>
      </c>
      <c r="B603">
        <v>3635</v>
      </c>
      <c r="C603" t="s">
        <v>47</v>
      </c>
      <c r="D603" t="s">
        <v>3483</v>
      </c>
      <c r="E603">
        <v>2944</v>
      </c>
      <c r="F603">
        <v>2987</v>
      </c>
      <c r="G603">
        <v>300</v>
      </c>
      <c r="H603" t="s">
        <v>3481</v>
      </c>
      <c r="I603">
        <v>6758</v>
      </c>
      <c r="J603" t="s">
        <v>3498</v>
      </c>
      <c r="K603" t="s">
        <v>3486</v>
      </c>
      <c r="L603">
        <v>7650</v>
      </c>
      <c r="M603">
        <v>7700</v>
      </c>
      <c r="N603">
        <v>100</v>
      </c>
      <c r="O603" t="s">
        <v>3484</v>
      </c>
      <c r="P603">
        <v>0.95175561700296896</v>
      </c>
      <c r="Q603">
        <v>0.93587092052357501</v>
      </c>
      <c r="R603">
        <v>3.3118494125237599E-3</v>
      </c>
      <c r="S603">
        <v>8.9736659524307705E-2</v>
      </c>
      <c r="T603">
        <v>1.7492066152574399</v>
      </c>
      <c r="U603">
        <v>1.7492066152574399</v>
      </c>
      <c r="V603">
        <v>0.318489052264466</v>
      </c>
      <c r="W603">
        <v>3.23</v>
      </c>
      <c r="X603">
        <v>16.38</v>
      </c>
      <c r="Y603">
        <v>28354</v>
      </c>
      <c r="Z603">
        <v>1890</v>
      </c>
      <c r="AA603">
        <v>0.06</v>
      </c>
      <c r="AB603">
        <v>15</v>
      </c>
      <c r="AC603">
        <v>6</v>
      </c>
      <c r="AD603">
        <v>9</v>
      </c>
      <c r="AE603">
        <v>40</v>
      </c>
      <c r="AF603">
        <v>12</v>
      </c>
      <c r="AG603">
        <v>5</v>
      </c>
      <c r="AH603">
        <v>7</v>
      </c>
      <c r="AI603">
        <v>3</v>
      </c>
    </row>
    <row r="604" spans="1:35" x14ac:dyDescent="0.2">
      <c r="A604" s="102">
        <v>563</v>
      </c>
      <c r="B604">
        <v>1963</v>
      </c>
      <c r="C604" t="s">
        <v>3896</v>
      </c>
      <c r="D604" t="s">
        <v>3491</v>
      </c>
      <c r="E604">
        <v>1534</v>
      </c>
      <c r="F604">
        <v>1519</v>
      </c>
      <c r="G604">
        <v>700</v>
      </c>
      <c r="H604" t="s">
        <v>3484</v>
      </c>
      <c r="I604">
        <v>8795</v>
      </c>
      <c r="J604" t="s">
        <v>3906</v>
      </c>
      <c r="K604" t="s">
        <v>3820</v>
      </c>
      <c r="L604">
        <v>1174</v>
      </c>
      <c r="M604">
        <v>1201</v>
      </c>
      <c r="N604">
        <v>900</v>
      </c>
      <c r="O604" t="s">
        <v>3481</v>
      </c>
      <c r="P604">
        <v>0.819122164337999</v>
      </c>
      <c r="Q604">
        <v>0.87185844212141705</v>
      </c>
      <c r="R604">
        <v>2.4977124765426399E-2</v>
      </c>
      <c r="S604">
        <v>9.5846756948471702E-3</v>
      </c>
      <c r="T604">
        <v>-0.28840997196778601</v>
      </c>
      <c r="U604">
        <v>0.28840997196778601</v>
      </c>
      <c r="V604">
        <v>0.96132486474881296</v>
      </c>
      <c r="W604">
        <v>-0.83</v>
      </c>
      <c r="X604">
        <v>1.66</v>
      </c>
      <c r="Y604">
        <v>27246</v>
      </c>
      <c r="Z604">
        <v>1514</v>
      </c>
      <c r="AA604">
        <v>0.05</v>
      </c>
      <c r="AB604">
        <v>18</v>
      </c>
      <c r="AC604">
        <v>12</v>
      </c>
      <c r="AD604">
        <v>6</v>
      </c>
      <c r="AE604">
        <v>66.67</v>
      </c>
      <c r="AF604">
        <v>12</v>
      </c>
      <c r="AG604">
        <v>6</v>
      </c>
      <c r="AH604">
        <v>5</v>
      </c>
      <c r="AI604">
        <v>7</v>
      </c>
    </row>
    <row r="605" spans="1:35" x14ac:dyDescent="0.2">
      <c r="A605" s="102">
        <v>971</v>
      </c>
      <c r="B605">
        <v>7731</v>
      </c>
      <c r="C605" t="s">
        <v>3895</v>
      </c>
      <c r="D605" t="s">
        <v>3490</v>
      </c>
      <c r="E605">
        <v>1315</v>
      </c>
      <c r="F605">
        <v>1312</v>
      </c>
      <c r="G605">
        <v>700</v>
      </c>
      <c r="H605" t="s">
        <v>3484</v>
      </c>
      <c r="I605">
        <v>9003</v>
      </c>
      <c r="J605" t="s">
        <v>3878</v>
      </c>
      <c r="K605" t="s">
        <v>3685</v>
      </c>
      <c r="L605">
        <v>2921</v>
      </c>
      <c r="M605">
        <v>2939</v>
      </c>
      <c r="N605">
        <v>300</v>
      </c>
      <c r="O605" t="s">
        <v>3481</v>
      </c>
      <c r="P605">
        <v>0.84660825036406795</v>
      </c>
      <c r="Q605">
        <v>0.81034922182691904</v>
      </c>
      <c r="R605">
        <v>2.4112577306064399E-2</v>
      </c>
      <c r="S605">
        <v>0.33724480849389699</v>
      </c>
      <c r="T605">
        <v>-1.7973096525513901</v>
      </c>
      <c r="U605">
        <v>1.7973096525513901</v>
      </c>
      <c r="V605">
        <v>1.69660820407209</v>
      </c>
      <c r="W605">
        <v>-6.79</v>
      </c>
      <c r="X605">
        <v>4.16</v>
      </c>
      <c r="Y605">
        <v>26019</v>
      </c>
      <c r="Z605">
        <v>1531</v>
      </c>
      <c r="AA605">
        <v>0.02</v>
      </c>
      <c r="AB605">
        <v>17</v>
      </c>
      <c r="AC605">
        <v>8</v>
      </c>
      <c r="AD605">
        <v>9</v>
      </c>
      <c r="AE605">
        <v>47.06</v>
      </c>
      <c r="AF605">
        <v>15</v>
      </c>
      <c r="AG605">
        <v>4</v>
      </c>
      <c r="AH605">
        <v>2</v>
      </c>
      <c r="AI605">
        <v>11</v>
      </c>
    </row>
    <row r="606" spans="1:35" x14ac:dyDescent="0.2">
      <c r="A606" s="102">
        <v>355</v>
      </c>
      <c r="B606">
        <v>8385</v>
      </c>
      <c r="C606" t="s">
        <v>1132</v>
      </c>
      <c r="D606" t="s">
        <v>3552</v>
      </c>
      <c r="E606">
        <v>563</v>
      </c>
      <c r="F606">
        <v>574</v>
      </c>
      <c r="G606">
        <v>1800</v>
      </c>
      <c r="H606" t="s">
        <v>3481</v>
      </c>
      <c r="I606">
        <v>9072</v>
      </c>
      <c r="J606" t="s">
        <v>3684</v>
      </c>
      <c r="K606" t="s">
        <v>3685</v>
      </c>
      <c r="L606">
        <v>2528</v>
      </c>
      <c r="M606">
        <v>2561</v>
      </c>
      <c r="N606">
        <v>400</v>
      </c>
      <c r="O606" t="s">
        <v>3484</v>
      </c>
      <c r="P606">
        <v>0.88322105491740399</v>
      </c>
      <c r="Q606">
        <v>0.89789858517653398</v>
      </c>
      <c r="R606">
        <v>0.20114699051347101</v>
      </c>
      <c r="S606">
        <v>9.2738809670089906E-2</v>
      </c>
      <c r="T606">
        <v>0.78855170534749297</v>
      </c>
      <c r="U606">
        <v>0.78855170534749297</v>
      </c>
      <c r="V606">
        <v>0.18365130041239899</v>
      </c>
      <c r="W606">
        <v>1.02</v>
      </c>
      <c r="X606">
        <v>0.86</v>
      </c>
      <c r="Y606">
        <v>25666</v>
      </c>
      <c r="Z606">
        <v>1711</v>
      </c>
      <c r="AA606">
        <v>0.09</v>
      </c>
      <c r="AB606">
        <v>15</v>
      </c>
      <c r="AC606">
        <v>8</v>
      </c>
      <c r="AD606">
        <v>7</v>
      </c>
      <c r="AE606">
        <v>53.33</v>
      </c>
      <c r="AF606">
        <v>16</v>
      </c>
      <c r="AG606">
        <v>1</v>
      </c>
      <c r="AH606">
        <v>1</v>
      </c>
      <c r="AI606">
        <v>13</v>
      </c>
    </row>
    <row r="607" spans="1:35" x14ac:dyDescent="0.2">
      <c r="A607" s="102">
        <v>230</v>
      </c>
      <c r="B607">
        <v>6371</v>
      </c>
      <c r="C607" t="s">
        <v>3782</v>
      </c>
      <c r="D607" t="s">
        <v>3494</v>
      </c>
      <c r="E607">
        <v>3320</v>
      </c>
      <c r="F607">
        <v>3355</v>
      </c>
      <c r="G607">
        <v>300</v>
      </c>
      <c r="H607" t="s">
        <v>3481</v>
      </c>
      <c r="I607">
        <v>6472</v>
      </c>
      <c r="J607" t="s">
        <v>63</v>
      </c>
      <c r="K607" t="s">
        <v>3494</v>
      </c>
      <c r="L607">
        <v>285</v>
      </c>
      <c r="M607">
        <v>287</v>
      </c>
      <c r="N607">
        <v>3500</v>
      </c>
      <c r="O607" t="s">
        <v>3484</v>
      </c>
      <c r="P607">
        <v>0.92620054141239205</v>
      </c>
      <c r="Q607">
        <v>0.91610820460743803</v>
      </c>
      <c r="R607">
        <v>5.03787877162159E-2</v>
      </c>
      <c r="S607" s="106">
        <v>0.11622841872817501</v>
      </c>
      <c r="T607">
        <v>1.9891482007038801</v>
      </c>
      <c r="U607">
        <v>1.9891482007038801</v>
      </c>
      <c r="V607">
        <v>1.7462650083047799</v>
      </c>
      <c r="W607">
        <v>4.63</v>
      </c>
      <c r="X607">
        <v>0.2</v>
      </c>
      <c r="Y607">
        <v>24267</v>
      </c>
      <c r="Z607">
        <v>1517</v>
      </c>
      <c r="AA607">
        <v>0.13</v>
      </c>
      <c r="AB607">
        <v>16</v>
      </c>
      <c r="AC607">
        <v>10</v>
      </c>
      <c r="AD607">
        <v>6</v>
      </c>
      <c r="AE607">
        <v>62.5</v>
      </c>
      <c r="AF607">
        <v>16</v>
      </c>
      <c r="AG607">
        <v>3</v>
      </c>
      <c r="AH607">
        <v>3</v>
      </c>
      <c r="AI607">
        <v>10</v>
      </c>
    </row>
    <row r="608" spans="1:35" x14ac:dyDescent="0.2">
      <c r="A608" s="102">
        <v>329</v>
      </c>
      <c r="B608">
        <v>6976</v>
      </c>
      <c r="C608" t="s">
        <v>1006</v>
      </c>
      <c r="D608" t="s">
        <v>3486</v>
      </c>
      <c r="E608">
        <v>3320</v>
      </c>
      <c r="F608">
        <v>3355</v>
      </c>
      <c r="G608">
        <v>300</v>
      </c>
      <c r="H608" t="s">
        <v>3484</v>
      </c>
      <c r="I608">
        <v>8806</v>
      </c>
      <c r="J608" t="s">
        <v>3836</v>
      </c>
      <c r="K608" t="s">
        <v>3503</v>
      </c>
      <c r="L608">
        <v>1351</v>
      </c>
      <c r="M608">
        <v>1355</v>
      </c>
      <c r="N608">
        <v>700</v>
      </c>
      <c r="O608" t="s">
        <v>3481</v>
      </c>
      <c r="P608">
        <v>0.87274763206938999</v>
      </c>
      <c r="Q608">
        <v>0.90096922505845101</v>
      </c>
      <c r="R608">
        <v>0.25563437277815898</v>
      </c>
      <c r="S608">
        <v>8.6818635706005703E-2</v>
      </c>
      <c r="T608">
        <v>-0.54765014449308203</v>
      </c>
      <c r="U608">
        <v>0.54765014449308203</v>
      </c>
      <c r="V608">
        <v>1.4339516753863299</v>
      </c>
      <c r="W608">
        <v>-2.4300000000000002</v>
      </c>
      <c r="X608">
        <v>5.76</v>
      </c>
      <c r="Y608">
        <v>24092</v>
      </c>
      <c r="Z608">
        <v>1147</v>
      </c>
      <c r="AA608">
        <v>0.04</v>
      </c>
      <c r="AB608">
        <v>21</v>
      </c>
      <c r="AC608">
        <v>12</v>
      </c>
      <c r="AD608">
        <v>9</v>
      </c>
      <c r="AE608">
        <v>57.14</v>
      </c>
      <c r="AF608">
        <v>10</v>
      </c>
      <c r="AG608">
        <v>11</v>
      </c>
      <c r="AH608">
        <v>7</v>
      </c>
      <c r="AI608">
        <v>3</v>
      </c>
    </row>
    <row r="609" spans="1:35" x14ac:dyDescent="0.2">
      <c r="A609" s="102">
        <v>729</v>
      </c>
      <c r="B609">
        <v>7762</v>
      </c>
      <c r="C609" t="s">
        <v>3850</v>
      </c>
      <c r="D609" t="s">
        <v>3490</v>
      </c>
      <c r="E609">
        <v>520</v>
      </c>
      <c r="F609">
        <v>528</v>
      </c>
      <c r="G609">
        <v>1500</v>
      </c>
      <c r="H609" t="s">
        <v>3484</v>
      </c>
      <c r="I609">
        <v>8316</v>
      </c>
      <c r="J609" t="s">
        <v>3862</v>
      </c>
      <c r="K609" t="s">
        <v>3552</v>
      </c>
      <c r="L609">
        <v>3838</v>
      </c>
      <c r="M609">
        <v>3902</v>
      </c>
      <c r="N609">
        <v>200</v>
      </c>
      <c r="O609" t="s">
        <v>3481</v>
      </c>
      <c r="P609">
        <v>0.81655152874871295</v>
      </c>
      <c r="Q609">
        <v>0.84768640396246397</v>
      </c>
      <c r="R609">
        <v>0.15447645682518199</v>
      </c>
      <c r="S609">
        <v>8.2679862944162602E-2</v>
      </c>
      <c r="T609">
        <v>-3.1229911954474199</v>
      </c>
      <c r="U609">
        <v>3.1229911954474199</v>
      </c>
      <c r="V609">
        <v>3.4895803939509502</v>
      </c>
      <c r="W609">
        <v>-9.44</v>
      </c>
      <c r="X609">
        <v>1.49</v>
      </c>
      <c r="Y609">
        <v>23786</v>
      </c>
      <c r="Z609">
        <v>1321</v>
      </c>
      <c r="AA609">
        <v>0.06</v>
      </c>
      <c r="AB609">
        <v>18</v>
      </c>
      <c r="AC609">
        <v>8</v>
      </c>
      <c r="AD609">
        <v>10</v>
      </c>
      <c r="AE609">
        <v>44.44</v>
      </c>
      <c r="AF609">
        <v>14</v>
      </c>
      <c r="AG609">
        <v>3</v>
      </c>
      <c r="AH609">
        <v>3</v>
      </c>
      <c r="AI609">
        <v>12</v>
      </c>
    </row>
    <row r="610" spans="1:35" x14ac:dyDescent="0.2">
      <c r="A610" s="102">
        <v>843</v>
      </c>
      <c r="B610">
        <v>4061</v>
      </c>
      <c r="C610" t="s">
        <v>3881</v>
      </c>
      <c r="D610" t="s">
        <v>3506</v>
      </c>
      <c r="E610">
        <v>2958</v>
      </c>
      <c r="F610">
        <v>2982</v>
      </c>
      <c r="G610">
        <v>300</v>
      </c>
      <c r="H610" t="s">
        <v>3484</v>
      </c>
      <c r="I610">
        <v>4208</v>
      </c>
      <c r="J610" t="s">
        <v>3832</v>
      </c>
      <c r="K610" t="s">
        <v>3506</v>
      </c>
      <c r="L610">
        <v>2220</v>
      </c>
      <c r="M610">
        <v>2222</v>
      </c>
      <c r="N610">
        <v>400</v>
      </c>
      <c r="O610" t="s">
        <v>3481</v>
      </c>
      <c r="P610">
        <v>0.85747620147820702</v>
      </c>
      <c r="Q610">
        <v>0.83134253429622296</v>
      </c>
      <c r="R610">
        <v>0.47907375237330202</v>
      </c>
      <c r="S610">
        <v>0.27606859341891998</v>
      </c>
      <c r="T610">
        <v>-1.19378714343499</v>
      </c>
      <c r="U610">
        <v>1.19378714343499</v>
      </c>
      <c r="V610">
        <v>1.3886329876930401</v>
      </c>
      <c r="W610">
        <v>-2.34</v>
      </c>
      <c r="X610">
        <v>0.65</v>
      </c>
      <c r="Y610">
        <v>23312</v>
      </c>
      <c r="Z610">
        <v>2331</v>
      </c>
      <c r="AA610">
        <v>-0.05</v>
      </c>
      <c r="AB610">
        <v>10</v>
      </c>
      <c r="AC610">
        <v>6</v>
      </c>
      <c r="AD610">
        <v>4</v>
      </c>
      <c r="AE610">
        <v>60</v>
      </c>
      <c r="AF610">
        <v>14</v>
      </c>
      <c r="AG610">
        <v>1</v>
      </c>
      <c r="AH610">
        <v>3</v>
      </c>
      <c r="AI610">
        <v>6</v>
      </c>
    </row>
    <row r="611" spans="1:35" x14ac:dyDescent="0.2">
      <c r="A611" s="102">
        <v>444</v>
      </c>
      <c r="B611">
        <v>2267</v>
      </c>
      <c r="C611" t="s">
        <v>3890</v>
      </c>
      <c r="D611" t="s">
        <v>3509</v>
      </c>
      <c r="E611">
        <v>5420</v>
      </c>
      <c r="F611">
        <v>5700</v>
      </c>
      <c r="G611">
        <v>100</v>
      </c>
      <c r="H611" t="s">
        <v>3484</v>
      </c>
      <c r="I611">
        <v>4324</v>
      </c>
      <c r="J611" t="s">
        <v>3879</v>
      </c>
      <c r="K611" t="s">
        <v>3496</v>
      </c>
      <c r="L611">
        <v>3630</v>
      </c>
      <c r="M611">
        <v>3635</v>
      </c>
      <c r="N611">
        <v>200</v>
      </c>
      <c r="O611" t="s">
        <v>3481</v>
      </c>
      <c r="P611">
        <v>0.83731219505427601</v>
      </c>
      <c r="Q611">
        <v>0.88645108769887204</v>
      </c>
      <c r="R611" s="106">
        <v>1.3998636149551299E-3</v>
      </c>
      <c r="S611" s="106">
        <v>0.20889205192070001</v>
      </c>
      <c r="T611">
        <v>-0.20779594323425399</v>
      </c>
      <c r="U611">
        <v>0.20779594323425399</v>
      </c>
      <c r="V611">
        <v>1.81569777746028</v>
      </c>
      <c r="W611">
        <v>-0.48</v>
      </c>
      <c r="X611">
        <v>27.54</v>
      </c>
      <c r="Y611">
        <v>23199</v>
      </c>
      <c r="Z611">
        <v>7733</v>
      </c>
      <c r="AA611">
        <v>0.67</v>
      </c>
      <c r="AB611">
        <v>3</v>
      </c>
      <c r="AC611">
        <v>2</v>
      </c>
      <c r="AD611">
        <v>1</v>
      </c>
      <c r="AE611">
        <v>66.67</v>
      </c>
      <c r="AF611">
        <v>7</v>
      </c>
      <c r="AG611">
        <v>1</v>
      </c>
      <c r="AH611">
        <v>1</v>
      </c>
      <c r="AI611">
        <v>1</v>
      </c>
    </row>
    <row r="612" spans="1:35" x14ac:dyDescent="0.2">
      <c r="A612" s="102">
        <v>178</v>
      </c>
      <c r="B612">
        <v>7201</v>
      </c>
      <c r="C612" t="s">
        <v>3534</v>
      </c>
      <c r="D612" t="s">
        <v>3499</v>
      </c>
      <c r="E612">
        <v>586.9</v>
      </c>
      <c r="F612">
        <v>587.6</v>
      </c>
      <c r="G612">
        <v>1800</v>
      </c>
      <c r="H612" t="s">
        <v>3481</v>
      </c>
      <c r="I612">
        <v>8273</v>
      </c>
      <c r="J612" t="s">
        <v>3687</v>
      </c>
      <c r="K612" t="s">
        <v>3507</v>
      </c>
      <c r="L612">
        <v>3400</v>
      </c>
      <c r="M612">
        <v>3490</v>
      </c>
      <c r="N612">
        <v>300</v>
      </c>
      <c r="O612" t="s">
        <v>3484</v>
      </c>
      <c r="P612">
        <v>0.94373790234000199</v>
      </c>
      <c r="Q612">
        <v>0.92449197824185703</v>
      </c>
      <c r="R612">
        <v>0.298470678451349</v>
      </c>
      <c r="S612">
        <v>0.104469804628971</v>
      </c>
      <c r="T612">
        <v>1.00856161035265</v>
      </c>
      <c r="U612">
        <v>1.00856161035265</v>
      </c>
      <c r="V612">
        <v>2.2390894496183402</v>
      </c>
      <c r="W612">
        <v>2.69</v>
      </c>
      <c r="X612">
        <v>1.02</v>
      </c>
      <c r="Y612">
        <v>22955</v>
      </c>
      <c r="Z612">
        <v>1640</v>
      </c>
      <c r="AA612">
        <v>0.04</v>
      </c>
      <c r="AB612">
        <v>14</v>
      </c>
      <c r="AC612">
        <v>7</v>
      </c>
      <c r="AD612">
        <v>7</v>
      </c>
      <c r="AE612">
        <v>50</v>
      </c>
      <c r="AF612">
        <v>13</v>
      </c>
      <c r="AG612">
        <v>3</v>
      </c>
      <c r="AH612">
        <v>5</v>
      </c>
      <c r="AI612">
        <v>6</v>
      </c>
    </row>
    <row r="613" spans="1:35" x14ac:dyDescent="0.2">
      <c r="A613" s="102">
        <v>238</v>
      </c>
      <c r="B613">
        <v>4534</v>
      </c>
      <c r="C613" t="s">
        <v>3903</v>
      </c>
      <c r="D613" t="s">
        <v>3504</v>
      </c>
      <c r="E613">
        <v>4130</v>
      </c>
      <c r="F613">
        <v>4185</v>
      </c>
      <c r="G613">
        <v>200</v>
      </c>
      <c r="H613" t="s">
        <v>3481</v>
      </c>
      <c r="I613">
        <v>4927</v>
      </c>
      <c r="J613" t="s">
        <v>3934</v>
      </c>
      <c r="K613" t="s">
        <v>3506</v>
      </c>
      <c r="L613">
        <v>2339</v>
      </c>
      <c r="M613">
        <v>2381</v>
      </c>
      <c r="N613">
        <v>400</v>
      </c>
      <c r="O613" t="s">
        <v>3484</v>
      </c>
      <c r="P613">
        <v>0.846371981043059</v>
      </c>
      <c r="Q613">
        <v>0.91446541896130995</v>
      </c>
      <c r="R613">
        <v>5.4006689842105701E-2</v>
      </c>
      <c r="S613">
        <v>2.7519646910304198E-2</v>
      </c>
      <c r="T613">
        <v>1.5699073851363401</v>
      </c>
      <c r="U613">
        <v>1.5699073851363401</v>
      </c>
      <c r="V613">
        <v>1.98700755020997</v>
      </c>
      <c r="W613">
        <v>3.93</v>
      </c>
      <c r="X613">
        <v>13.79</v>
      </c>
      <c r="Y613">
        <v>21776</v>
      </c>
      <c r="Z613">
        <v>1815</v>
      </c>
      <c r="AA613">
        <v>0.09</v>
      </c>
      <c r="AB613">
        <v>12</v>
      </c>
      <c r="AC613">
        <v>7</v>
      </c>
      <c r="AD613">
        <v>5</v>
      </c>
      <c r="AE613">
        <v>58.33</v>
      </c>
      <c r="AF613">
        <v>9</v>
      </c>
      <c r="AG613">
        <v>5</v>
      </c>
      <c r="AH613">
        <v>5</v>
      </c>
      <c r="AI613">
        <v>2</v>
      </c>
    </row>
    <row r="614" spans="1:35" x14ac:dyDescent="0.2">
      <c r="A614" s="102">
        <v>822</v>
      </c>
      <c r="B614">
        <v>6902</v>
      </c>
      <c r="C614" t="s">
        <v>999</v>
      </c>
      <c r="D614" t="s">
        <v>3499</v>
      </c>
      <c r="E614">
        <v>4411</v>
      </c>
      <c r="F614">
        <v>4466</v>
      </c>
      <c r="G614">
        <v>200</v>
      </c>
      <c r="H614" t="s">
        <v>3484</v>
      </c>
      <c r="I614">
        <v>7313</v>
      </c>
      <c r="J614" t="s">
        <v>3414</v>
      </c>
      <c r="K614" t="s">
        <v>3499</v>
      </c>
      <c r="L614">
        <v>3050</v>
      </c>
      <c r="M614">
        <v>3100</v>
      </c>
      <c r="N614">
        <v>300</v>
      </c>
      <c r="O614" t="s">
        <v>3481</v>
      </c>
      <c r="P614">
        <v>0.82568618455595699</v>
      </c>
      <c r="Q614">
        <v>0.83433759183904899</v>
      </c>
      <c r="R614">
        <v>0.215315735275079</v>
      </c>
      <c r="S614">
        <v>6.1621362429703903E-2</v>
      </c>
      <c r="T614">
        <v>-0.39497572994429497</v>
      </c>
      <c r="U614">
        <v>0.39497572994429497</v>
      </c>
      <c r="V614">
        <v>0.165714078498155</v>
      </c>
      <c r="W614">
        <v>-0.92</v>
      </c>
      <c r="X614">
        <v>4.12</v>
      </c>
      <c r="Y614">
        <v>20898</v>
      </c>
      <c r="Z614">
        <v>2090</v>
      </c>
      <c r="AA614">
        <v>0.3</v>
      </c>
      <c r="AB614">
        <v>10</v>
      </c>
      <c r="AC614">
        <v>5</v>
      </c>
      <c r="AD614">
        <v>5</v>
      </c>
      <c r="AE614">
        <v>50</v>
      </c>
      <c r="AF614">
        <v>14</v>
      </c>
      <c r="AG614">
        <v>2</v>
      </c>
      <c r="AH614">
        <v>1</v>
      </c>
      <c r="AI614">
        <v>7</v>
      </c>
    </row>
    <row r="615" spans="1:35" x14ac:dyDescent="0.2">
      <c r="A615" s="102">
        <v>665</v>
      </c>
      <c r="B615">
        <v>4061</v>
      </c>
      <c r="C615" t="s">
        <v>3881</v>
      </c>
      <c r="D615" t="s">
        <v>3506</v>
      </c>
      <c r="E615">
        <v>2958</v>
      </c>
      <c r="F615">
        <v>2982</v>
      </c>
      <c r="G615">
        <v>300</v>
      </c>
      <c r="H615" t="s">
        <v>3484</v>
      </c>
      <c r="I615">
        <v>8377</v>
      </c>
      <c r="J615" t="s">
        <v>3686</v>
      </c>
      <c r="K615" t="s">
        <v>3552</v>
      </c>
      <c r="L615">
        <v>1062</v>
      </c>
      <c r="M615">
        <v>1073</v>
      </c>
      <c r="N615">
        <v>800</v>
      </c>
      <c r="O615" t="s">
        <v>3481</v>
      </c>
      <c r="P615">
        <v>0.85457505000130496</v>
      </c>
      <c r="Q615">
        <v>0.85719650093577904</v>
      </c>
      <c r="R615">
        <v>6.7218742448036106E-2</v>
      </c>
      <c r="S615">
        <v>4.6610922374909498E-2</v>
      </c>
      <c r="T615">
        <v>-2.0746365895089198</v>
      </c>
      <c r="U615">
        <v>2.0746365895089198</v>
      </c>
      <c r="V615">
        <v>2.1518174963327699</v>
      </c>
      <c r="W615">
        <v>-4.08</v>
      </c>
      <c r="X615">
        <v>4.05</v>
      </c>
      <c r="Y615">
        <v>20394</v>
      </c>
      <c r="Z615">
        <v>1133</v>
      </c>
      <c r="AA615">
        <v>0.12</v>
      </c>
      <c r="AB615">
        <v>18</v>
      </c>
      <c r="AC615">
        <v>11</v>
      </c>
      <c r="AD615">
        <v>7</v>
      </c>
      <c r="AE615">
        <v>61.11</v>
      </c>
      <c r="AF615">
        <v>11</v>
      </c>
      <c r="AG615">
        <v>9</v>
      </c>
      <c r="AH615">
        <v>6</v>
      </c>
      <c r="AI615">
        <v>3</v>
      </c>
    </row>
    <row r="616" spans="1:35" x14ac:dyDescent="0.2">
      <c r="A616" s="102">
        <v>791</v>
      </c>
      <c r="B616">
        <v>1860</v>
      </c>
      <c r="C616" t="s">
        <v>57</v>
      </c>
      <c r="D616" t="s">
        <v>3491</v>
      </c>
      <c r="E616">
        <v>701</v>
      </c>
      <c r="F616">
        <v>724</v>
      </c>
      <c r="G616">
        <v>1500</v>
      </c>
      <c r="H616" t="s">
        <v>3481</v>
      </c>
      <c r="I616">
        <v>8905</v>
      </c>
      <c r="J616" t="s">
        <v>3924</v>
      </c>
      <c r="K616" t="s">
        <v>3503</v>
      </c>
      <c r="L616">
        <v>1789</v>
      </c>
      <c r="M616">
        <v>1826</v>
      </c>
      <c r="N616">
        <v>600</v>
      </c>
      <c r="O616" t="s">
        <v>3484</v>
      </c>
      <c r="P616">
        <v>0.84828802905641898</v>
      </c>
      <c r="Q616">
        <v>0.83869561521360103</v>
      </c>
      <c r="R616">
        <v>8.0198811494740804E-4</v>
      </c>
      <c r="S616">
        <v>0.24956625672791499</v>
      </c>
      <c r="T616">
        <v>1.0730702829723699</v>
      </c>
      <c r="U616">
        <v>1.0730702829723699</v>
      </c>
      <c r="V616">
        <v>1.02873585840707</v>
      </c>
      <c r="W616">
        <v>3.05</v>
      </c>
      <c r="X616">
        <v>0.88</v>
      </c>
      <c r="Y616">
        <v>19694</v>
      </c>
      <c r="Z616">
        <v>985</v>
      </c>
      <c r="AA616">
        <v>0.08</v>
      </c>
      <c r="AB616">
        <v>20</v>
      </c>
      <c r="AC616">
        <v>11</v>
      </c>
      <c r="AD616">
        <v>9</v>
      </c>
      <c r="AE616">
        <v>55</v>
      </c>
      <c r="AF616">
        <v>13</v>
      </c>
      <c r="AG616">
        <v>7</v>
      </c>
      <c r="AH616">
        <v>4</v>
      </c>
      <c r="AI616">
        <v>9</v>
      </c>
    </row>
    <row r="617" spans="1:35" x14ac:dyDescent="0.2">
      <c r="A617" s="102">
        <v>437</v>
      </c>
      <c r="B617">
        <v>6501</v>
      </c>
      <c r="C617" t="s">
        <v>3827</v>
      </c>
      <c r="D617" t="s">
        <v>3486</v>
      </c>
      <c r="E617">
        <v>4068</v>
      </c>
      <c r="F617">
        <v>4087</v>
      </c>
      <c r="G617">
        <v>200</v>
      </c>
      <c r="H617" t="s">
        <v>3484</v>
      </c>
      <c r="I617">
        <v>7730</v>
      </c>
      <c r="J617" t="s">
        <v>3925</v>
      </c>
      <c r="K617" t="s">
        <v>3490</v>
      </c>
      <c r="L617">
        <v>2774</v>
      </c>
      <c r="M617">
        <v>2772</v>
      </c>
      <c r="N617">
        <v>300</v>
      </c>
      <c r="O617" t="s">
        <v>3481</v>
      </c>
      <c r="P617">
        <v>0.84815935521391705</v>
      </c>
      <c r="Q617">
        <v>0.88782517693349206</v>
      </c>
      <c r="R617">
        <v>0.189247156621831</v>
      </c>
      <c r="S617" s="15">
        <v>5.83058416064621E-2</v>
      </c>
      <c r="T617">
        <v>-0.23482889736853799</v>
      </c>
      <c r="U617">
        <v>0.23482889736853799</v>
      </c>
      <c r="V617">
        <v>0.33186889673581699</v>
      </c>
      <c r="W617">
        <v>-1.06</v>
      </c>
      <c r="X617">
        <v>1.74</v>
      </c>
      <c r="Y617">
        <v>19346</v>
      </c>
      <c r="Z617">
        <v>1138</v>
      </c>
      <c r="AA617">
        <v>-0.08</v>
      </c>
      <c r="AB617">
        <v>17</v>
      </c>
      <c r="AC617">
        <v>9</v>
      </c>
      <c r="AD617">
        <v>8</v>
      </c>
      <c r="AE617">
        <v>52.94</v>
      </c>
      <c r="AF617">
        <v>11</v>
      </c>
      <c r="AG617">
        <v>7</v>
      </c>
      <c r="AH617">
        <v>7</v>
      </c>
      <c r="AI617">
        <v>3</v>
      </c>
    </row>
    <row r="618" spans="1:35" x14ac:dyDescent="0.2">
      <c r="A618" s="102">
        <v>267</v>
      </c>
      <c r="B618">
        <v>4634</v>
      </c>
      <c r="C618" t="s">
        <v>66</v>
      </c>
      <c r="D618" t="s">
        <v>3506</v>
      </c>
      <c r="E618">
        <v>2435</v>
      </c>
      <c r="F618">
        <v>2465</v>
      </c>
      <c r="G618">
        <v>400</v>
      </c>
      <c r="H618" t="s">
        <v>3481</v>
      </c>
      <c r="I618">
        <v>7313</v>
      </c>
      <c r="J618" t="s">
        <v>3414</v>
      </c>
      <c r="K618" t="s">
        <v>3499</v>
      </c>
      <c r="L618">
        <v>3050</v>
      </c>
      <c r="M618">
        <v>3100</v>
      </c>
      <c r="N618">
        <v>300</v>
      </c>
      <c r="O618" t="s">
        <v>3484</v>
      </c>
      <c r="P618">
        <v>0.85275403834644903</v>
      </c>
      <c r="Q618">
        <v>0.90882566870710602</v>
      </c>
      <c r="R618">
        <v>0.38864148987880498</v>
      </c>
      <c r="S618" s="106">
        <v>0.21371024132798899</v>
      </c>
      <c r="T618">
        <v>0.84330622774967101</v>
      </c>
      <c r="U618">
        <v>0.84330622774967101</v>
      </c>
      <c r="V618">
        <v>1.3036167927178699</v>
      </c>
      <c r="W618">
        <v>1.86</v>
      </c>
      <c r="X618">
        <v>6.02</v>
      </c>
      <c r="Y618">
        <v>18841</v>
      </c>
      <c r="Z618">
        <v>1449</v>
      </c>
      <c r="AA618">
        <v>0.06</v>
      </c>
      <c r="AB618">
        <v>13</v>
      </c>
      <c r="AC618">
        <v>8</v>
      </c>
      <c r="AD618">
        <v>5</v>
      </c>
      <c r="AE618">
        <v>61.54</v>
      </c>
      <c r="AF618">
        <v>13</v>
      </c>
      <c r="AG618">
        <v>3</v>
      </c>
      <c r="AH618">
        <v>2</v>
      </c>
      <c r="AI618">
        <v>8</v>
      </c>
    </row>
    <row r="619" spans="1:35" x14ac:dyDescent="0.2">
      <c r="A619" s="102">
        <v>571</v>
      </c>
      <c r="B619">
        <v>7327</v>
      </c>
      <c r="C619" t="s">
        <v>3897</v>
      </c>
      <c r="D619" t="s">
        <v>3552</v>
      </c>
      <c r="E619">
        <v>2700</v>
      </c>
      <c r="F619">
        <v>2754</v>
      </c>
      <c r="G619">
        <v>300</v>
      </c>
      <c r="H619" t="s">
        <v>3484</v>
      </c>
      <c r="I619">
        <v>8377</v>
      </c>
      <c r="J619" t="s">
        <v>3686</v>
      </c>
      <c r="K619" t="s">
        <v>3552</v>
      </c>
      <c r="L619">
        <v>1062</v>
      </c>
      <c r="M619">
        <v>1073</v>
      </c>
      <c r="N619">
        <v>800</v>
      </c>
      <c r="O619" t="s">
        <v>3481</v>
      </c>
      <c r="P619">
        <v>0.94548597557429503</v>
      </c>
      <c r="Q619">
        <v>0.87116189283703904</v>
      </c>
      <c r="R619">
        <v>8.6055747647574399E-2</v>
      </c>
      <c r="S619">
        <v>0.36643598851754999</v>
      </c>
      <c r="T619">
        <v>-1.0194234240206099</v>
      </c>
      <c r="U619">
        <v>1.0194234240206099</v>
      </c>
      <c r="V619">
        <v>1.5125095159909001</v>
      </c>
      <c r="W619">
        <v>-1.74</v>
      </c>
      <c r="X619">
        <v>3.9</v>
      </c>
      <c r="Y619">
        <v>18264</v>
      </c>
      <c r="Z619">
        <v>3653</v>
      </c>
      <c r="AA619">
        <v>0.21</v>
      </c>
      <c r="AB619">
        <v>5</v>
      </c>
      <c r="AC619">
        <v>2</v>
      </c>
      <c r="AD619">
        <v>3</v>
      </c>
      <c r="AE619">
        <v>40</v>
      </c>
      <c r="AF619">
        <v>17</v>
      </c>
      <c r="AG619">
        <v>0</v>
      </c>
      <c r="AH619">
        <v>0</v>
      </c>
      <c r="AI619">
        <v>5</v>
      </c>
    </row>
    <row r="620" spans="1:35" x14ac:dyDescent="0.2">
      <c r="A620" s="102">
        <v>867</v>
      </c>
      <c r="B620">
        <v>3038</v>
      </c>
      <c r="C620" t="s">
        <v>1402</v>
      </c>
      <c r="D620" t="s">
        <v>3488</v>
      </c>
      <c r="E620">
        <v>4250</v>
      </c>
      <c r="F620">
        <v>4265</v>
      </c>
      <c r="G620">
        <v>200</v>
      </c>
      <c r="H620" t="s">
        <v>3481</v>
      </c>
      <c r="I620">
        <v>3046</v>
      </c>
      <c r="J620" t="s">
        <v>807</v>
      </c>
      <c r="K620" t="s">
        <v>3507</v>
      </c>
      <c r="L620">
        <v>7530</v>
      </c>
      <c r="M620">
        <v>7540</v>
      </c>
      <c r="N620">
        <v>100</v>
      </c>
      <c r="O620" t="s">
        <v>3484</v>
      </c>
      <c r="P620">
        <v>0.91508628934572001</v>
      </c>
      <c r="Q620">
        <v>0.82881951759469896</v>
      </c>
      <c r="R620">
        <v>2.9123240683771399E-2</v>
      </c>
      <c r="S620">
        <v>0.28764022474657802</v>
      </c>
      <c r="T620">
        <v>1.8972622270892101</v>
      </c>
      <c r="U620">
        <v>1.8972622270892101</v>
      </c>
      <c r="V620">
        <v>1.6062941868418299</v>
      </c>
      <c r="W620">
        <v>11.24</v>
      </c>
      <c r="X620">
        <v>13.13</v>
      </c>
      <c r="Y620">
        <v>17577</v>
      </c>
      <c r="Z620">
        <v>1034</v>
      </c>
      <c r="AA620">
        <v>-0.25</v>
      </c>
      <c r="AB620">
        <v>17</v>
      </c>
      <c r="AC620">
        <v>7</v>
      </c>
      <c r="AD620">
        <v>10</v>
      </c>
      <c r="AE620">
        <v>41.18</v>
      </c>
      <c r="AF620">
        <v>8</v>
      </c>
      <c r="AG620">
        <v>7</v>
      </c>
      <c r="AH620">
        <v>7</v>
      </c>
      <c r="AI620">
        <v>3</v>
      </c>
    </row>
    <row r="621" spans="1:35" x14ac:dyDescent="0.2">
      <c r="A621" s="102">
        <v>396</v>
      </c>
      <c r="B621">
        <v>4502</v>
      </c>
      <c r="C621" t="s">
        <v>3926</v>
      </c>
      <c r="D621" t="s">
        <v>3504</v>
      </c>
      <c r="E621">
        <v>4189</v>
      </c>
      <c r="F621">
        <v>4228</v>
      </c>
      <c r="G621">
        <v>200</v>
      </c>
      <c r="H621" t="s">
        <v>3484</v>
      </c>
      <c r="I621">
        <v>5463</v>
      </c>
      <c r="J621" t="s">
        <v>67</v>
      </c>
      <c r="K621" t="s">
        <v>3550</v>
      </c>
      <c r="L621">
        <v>2984</v>
      </c>
      <c r="M621">
        <v>3045</v>
      </c>
      <c r="N621">
        <v>300</v>
      </c>
      <c r="O621" t="s">
        <v>3481</v>
      </c>
      <c r="P621">
        <v>0.87129468680356303</v>
      </c>
      <c r="Q621">
        <v>0.89335972654664197</v>
      </c>
      <c r="R621">
        <v>0.16900382523128701</v>
      </c>
      <c r="S621">
        <v>0.18790165344405799</v>
      </c>
      <c r="T621">
        <v>-6.2061809302681202E-2</v>
      </c>
      <c r="U621">
        <v>6.2061809302681202E-2</v>
      </c>
      <c r="V621">
        <v>9.87687159134812E-2</v>
      </c>
      <c r="W621">
        <v>-0.17</v>
      </c>
      <c r="X621">
        <v>8.0299999999999994</v>
      </c>
      <c r="Y621">
        <v>17245</v>
      </c>
      <c r="Z621">
        <v>1437</v>
      </c>
      <c r="AA621">
        <v>0.01</v>
      </c>
      <c r="AB621">
        <v>12</v>
      </c>
      <c r="AC621">
        <v>8</v>
      </c>
      <c r="AD621">
        <v>4</v>
      </c>
      <c r="AE621">
        <v>66.67</v>
      </c>
      <c r="AF621">
        <v>9</v>
      </c>
      <c r="AG621">
        <v>5</v>
      </c>
      <c r="AH621">
        <v>4</v>
      </c>
      <c r="AI621">
        <v>3</v>
      </c>
    </row>
    <row r="622" spans="1:35" x14ac:dyDescent="0.2">
      <c r="A622" s="102">
        <v>63</v>
      </c>
      <c r="B622">
        <v>7729</v>
      </c>
      <c r="C622" t="s">
        <v>725</v>
      </c>
      <c r="D622" t="s">
        <v>3490</v>
      </c>
      <c r="E622">
        <v>3875</v>
      </c>
      <c r="F622">
        <v>3940</v>
      </c>
      <c r="G622">
        <v>200</v>
      </c>
      <c r="H622" t="s">
        <v>3481</v>
      </c>
      <c r="I622">
        <v>8604</v>
      </c>
      <c r="J622" t="s">
        <v>566</v>
      </c>
      <c r="K622" t="s">
        <v>3830</v>
      </c>
      <c r="L622">
        <v>550</v>
      </c>
      <c r="M622">
        <v>540</v>
      </c>
      <c r="N622">
        <v>1500</v>
      </c>
      <c r="O622" t="s">
        <v>3484</v>
      </c>
      <c r="P622">
        <v>0.83779623612744702</v>
      </c>
      <c r="Q622">
        <v>0.94736705216832195</v>
      </c>
      <c r="R622" s="106">
        <v>3.5841928586327003E-2</v>
      </c>
      <c r="S622" s="106">
        <v>5.88409252977685E-2</v>
      </c>
      <c r="T622">
        <v>0.269674360654583</v>
      </c>
      <c r="U622">
        <v>0.269674360654583</v>
      </c>
      <c r="V622">
        <v>0.93825940781679495</v>
      </c>
      <c r="W622">
        <v>1.04</v>
      </c>
      <c r="X622">
        <v>2.79</v>
      </c>
      <c r="Y622">
        <v>17223</v>
      </c>
      <c r="Z622">
        <v>957</v>
      </c>
      <c r="AA622">
        <v>-0.05</v>
      </c>
      <c r="AB622">
        <v>18</v>
      </c>
      <c r="AC622">
        <v>9</v>
      </c>
      <c r="AD622">
        <v>9</v>
      </c>
      <c r="AE622">
        <v>50</v>
      </c>
      <c r="AF622">
        <v>11</v>
      </c>
      <c r="AG622">
        <v>6</v>
      </c>
      <c r="AH622">
        <v>5</v>
      </c>
      <c r="AI622">
        <v>7</v>
      </c>
    </row>
    <row r="623" spans="1:35" x14ac:dyDescent="0.2">
      <c r="A623" s="102">
        <v>810</v>
      </c>
      <c r="B623">
        <v>6471</v>
      </c>
      <c r="C623" t="s">
        <v>1447</v>
      </c>
      <c r="D623" t="s">
        <v>3494</v>
      </c>
      <c r="E623">
        <v>916</v>
      </c>
      <c r="F623">
        <v>913</v>
      </c>
      <c r="G623">
        <v>1200</v>
      </c>
      <c r="H623" t="s">
        <v>3484</v>
      </c>
      <c r="I623">
        <v>7186</v>
      </c>
      <c r="J623" t="s">
        <v>724</v>
      </c>
      <c r="K623" t="s">
        <v>3552</v>
      </c>
      <c r="L623">
        <v>417</v>
      </c>
      <c r="M623">
        <v>422</v>
      </c>
      <c r="N623">
        <v>2600</v>
      </c>
      <c r="O623" t="s">
        <v>3481</v>
      </c>
      <c r="P623">
        <v>0.87142765441766801</v>
      </c>
      <c r="Q623">
        <v>0.83600269183448805</v>
      </c>
      <c r="R623" s="106">
        <v>6.0530581264286898E-2</v>
      </c>
      <c r="S623">
        <v>5.8740840282423303E-3</v>
      </c>
      <c r="T623">
        <v>-2.8550021052304499</v>
      </c>
      <c r="U623">
        <v>2.8550021052304499</v>
      </c>
      <c r="V623">
        <v>2.5128276170275701</v>
      </c>
      <c r="W623">
        <v>-7.8</v>
      </c>
      <c r="X623">
        <v>0.15</v>
      </c>
      <c r="Y623">
        <v>17072</v>
      </c>
      <c r="Z623">
        <v>1219</v>
      </c>
      <c r="AA623">
        <v>0.01</v>
      </c>
      <c r="AB623">
        <v>14</v>
      </c>
      <c r="AC623">
        <v>8</v>
      </c>
      <c r="AD623">
        <v>6</v>
      </c>
      <c r="AE623">
        <v>57.14</v>
      </c>
      <c r="AF623">
        <v>15</v>
      </c>
      <c r="AG623">
        <v>5</v>
      </c>
      <c r="AH623">
        <v>4</v>
      </c>
      <c r="AI623">
        <v>5</v>
      </c>
    </row>
    <row r="624" spans="1:35" x14ac:dyDescent="0.2">
      <c r="A624" s="102">
        <v>854</v>
      </c>
      <c r="B624">
        <v>3563</v>
      </c>
      <c r="C624" t="s">
        <v>3843</v>
      </c>
      <c r="D624" t="s">
        <v>3507</v>
      </c>
      <c r="E624">
        <v>9440</v>
      </c>
      <c r="F624">
        <v>9510</v>
      </c>
      <c r="G624">
        <v>100</v>
      </c>
      <c r="H624" t="s">
        <v>3481</v>
      </c>
      <c r="I624">
        <v>8586</v>
      </c>
      <c r="J624" t="s">
        <v>3679</v>
      </c>
      <c r="K624" t="s">
        <v>3487</v>
      </c>
      <c r="L624">
        <v>2935</v>
      </c>
      <c r="M624">
        <v>2970</v>
      </c>
      <c r="N624">
        <v>300</v>
      </c>
      <c r="O624" t="s">
        <v>3484</v>
      </c>
      <c r="P624">
        <v>0.89928238100240498</v>
      </c>
      <c r="Q624">
        <v>0.83069109006763098</v>
      </c>
      <c r="R624">
        <v>0.49086540054598099</v>
      </c>
      <c r="S624">
        <v>0.31599869444348899</v>
      </c>
      <c r="T624">
        <v>2.1099788931266999E-2</v>
      </c>
      <c r="U624">
        <v>2.1099788931266999E-2</v>
      </c>
      <c r="V624">
        <v>0.25005554107121097</v>
      </c>
      <c r="W624">
        <v>0.08</v>
      </c>
      <c r="X624">
        <v>6.31</v>
      </c>
      <c r="Y624">
        <v>16699</v>
      </c>
      <c r="Z624">
        <v>1518</v>
      </c>
      <c r="AA624">
        <v>0.41</v>
      </c>
      <c r="AB624">
        <v>11</v>
      </c>
      <c r="AC624">
        <v>7</v>
      </c>
      <c r="AD624">
        <v>4</v>
      </c>
      <c r="AE624">
        <v>63.64</v>
      </c>
      <c r="AF624">
        <v>12</v>
      </c>
      <c r="AG624">
        <v>6</v>
      </c>
      <c r="AH624">
        <v>4</v>
      </c>
      <c r="AI624">
        <v>1</v>
      </c>
    </row>
    <row r="625" spans="1:35" x14ac:dyDescent="0.2">
      <c r="A625" s="102">
        <v>441</v>
      </c>
      <c r="B625">
        <v>5803</v>
      </c>
      <c r="C625" t="s">
        <v>26</v>
      </c>
      <c r="D625" t="s">
        <v>3497</v>
      </c>
      <c r="E625">
        <v>408</v>
      </c>
      <c r="F625">
        <v>411</v>
      </c>
      <c r="G625">
        <v>2600</v>
      </c>
      <c r="H625" t="s">
        <v>3484</v>
      </c>
      <c r="I625">
        <v>7240</v>
      </c>
      <c r="J625" t="s">
        <v>1019</v>
      </c>
      <c r="K625" t="s">
        <v>3499</v>
      </c>
      <c r="L625">
        <v>1526</v>
      </c>
      <c r="M625">
        <v>1548</v>
      </c>
      <c r="N625">
        <v>700</v>
      </c>
      <c r="O625" t="s">
        <v>3481</v>
      </c>
      <c r="P625">
        <v>0.96460382443777204</v>
      </c>
      <c r="Q625">
        <v>0.88728104882824799</v>
      </c>
      <c r="R625" s="15">
        <v>1.9594966092477701E-3</v>
      </c>
      <c r="S625" s="106">
        <v>0.31254985297586801</v>
      </c>
      <c r="T625">
        <v>-1.40328493901111</v>
      </c>
      <c r="U625">
        <v>1.40328493901111</v>
      </c>
      <c r="V625">
        <v>0.50756248111896396</v>
      </c>
      <c r="W625">
        <v>-3.45</v>
      </c>
      <c r="X625">
        <v>1.38</v>
      </c>
      <c r="Y625">
        <v>16392</v>
      </c>
      <c r="Z625">
        <v>964</v>
      </c>
      <c r="AA625">
        <v>0.08</v>
      </c>
      <c r="AB625">
        <v>17</v>
      </c>
      <c r="AC625">
        <v>9</v>
      </c>
      <c r="AD625">
        <v>8</v>
      </c>
      <c r="AE625">
        <v>52.94</v>
      </c>
      <c r="AF625">
        <v>12</v>
      </c>
      <c r="AG625">
        <v>6</v>
      </c>
      <c r="AH625">
        <v>4</v>
      </c>
      <c r="AI625">
        <v>7</v>
      </c>
    </row>
    <row r="626" spans="1:35" x14ac:dyDescent="0.2">
      <c r="A626" s="102">
        <v>604</v>
      </c>
      <c r="B626">
        <v>7272</v>
      </c>
      <c r="C626" t="s">
        <v>3849</v>
      </c>
      <c r="D626" t="s">
        <v>3499</v>
      </c>
      <c r="E626">
        <v>2030</v>
      </c>
      <c r="F626">
        <v>2032</v>
      </c>
      <c r="G626">
        <v>500</v>
      </c>
      <c r="H626" t="s">
        <v>3481</v>
      </c>
      <c r="I626">
        <v>8358</v>
      </c>
      <c r="J626" t="s">
        <v>3927</v>
      </c>
      <c r="K626" t="s">
        <v>3552</v>
      </c>
      <c r="L626">
        <v>431</v>
      </c>
      <c r="M626">
        <v>438</v>
      </c>
      <c r="N626">
        <v>2300</v>
      </c>
      <c r="O626" t="s">
        <v>3484</v>
      </c>
      <c r="P626">
        <v>0.88676142235315203</v>
      </c>
      <c r="Q626">
        <v>0.86680596618079997</v>
      </c>
      <c r="R626" s="106">
        <v>1.89683204519034E-2</v>
      </c>
      <c r="S626" s="106">
        <v>2.84908014662297E-2</v>
      </c>
      <c r="T626">
        <v>0.54007171871062398</v>
      </c>
      <c r="U626">
        <v>0.54007171871062398</v>
      </c>
      <c r="V626">
        <v>0.932190462149039</v>
      </c>
      <c r="W626">
        <v>3.06</v>
      </c>
      <c r="X626">
        <v>0.85</v>
      </c>
      <c r="Y626">
        <v>15893</v>
      </c>
      <c r="Z626">
        <v>795</v>
      </c>
      <c r="AA626">
        <v>-0.06</v>
      </c>
      <c r="AB626">
        <v>20</v>
      </c>
      <c r="AC626">
        <v>10</v>
      </c>
      <c r="AD626">
        <v>10</v>
      </c>
      <c r="AE626">
        <v>50</v>
      </c>
      <c r="AF626">
        <v>10</v>
      </c>
      <c r="AG626">
        <v>9</v>
      </c>
      <c r="AH626">
        <v>6</v>
      </c>
      <c r="AI626">
        <v>5</v>
      </c>
    </row>
    <row r="627" spans="1:35" x14ac:dyDescent="0.2">
      <c r="A627" s="102">
        <v>536</v>
      </c>
      <c r="B627">
        <v>1414</v>
      </c>
      <c r="C627" t="s">
        <v>3819</v>
      </c>
      <c r="D627" t="s">
        <v>3491</v>
      </c>
      <c r="E627">
        <v>4430</v>
      </c>
      <c r="F627">
        <v>4535</v>
      </c>
      <c r="G627">
        <v>200</v>
      </c>
      <c r="H627" t="s">
        <v>3484</v>
      </c>
      <c r="I627">
        <v>6967</v>
      </c>
      <c r="J627" t="s">
        <v>1004</v>
      </c>
      <c r="K627" t="s">
        <v>3486</v>
      </c>
      <c r="L627">
        <v>1276</v>
      </c>
      <c r="M627">
        <v>1293</v>
      </c>
      <c r="N627">
        <v>700</v>
      </c>
      <c r="O627" t="s">
        <v>3481</v>
      </c>
      <c r="P627">
        <v>0.88958851871453504</v>
      </c>
      <c r="Q627">
        <v>0.87570819725563698</v>
      </c>
      <c r="R627">
        <v>3.3470174389129201E-4</v>
      </c>
      <c r="S627">
        <v>0.138662945903194</v>
      </c>
      <c r="T627">
        <v>-0.98572138554606104</v>
      </c>
      <c r="U627">
        <v>0.98572138554606104</v>
      </c>
      <c r="V627">
        <v>1.2034310766951899</v>
      </c>
      <c r="W627">
        <v>-6.42</v>
      </c>
      <c r="X627">
        <v>0.21</v>
      </c>
      <c r="Y627">
        <v>15884</v>
      </c>
      <c r="Z627">
        <v>635</v>
      </c>
      <c r="AA627">
        <v>0.11</v>
      </c>
      <c r="AB627">
        <v>25</v>
      </c>
      <c r="AC627">
        <v>12</v>
      </c>
      <c r="AD627">
        <v>13</v>
      </c>
      <c r="AE627">
        <v>48</v>
      </c>
      <c r="AF627">
        <v>10</v>
      </c>
      <c r="AG627">
        <v>8</v>
      </c>
      <c r="AH627">
        <v>7</v>
      </c>
      <c r="AI627">
        <v>10</v>
      </c>
    </row>
    <row r="628" spans="1:35" x14ac:dyDescent="0.2">
      <c r="A628" s="102">
        <v>953</v>
      </c>
      <c r="B628">
        <v>5486</v>
      </c>
      <c r="C628" t="s">
        <v>920</v>
      </c>
      <c r="D628" t="s">
        <v>3550</v>
      </c>
      <c r="E628">
        <v>1701</v>
      </c>
      <c r="F628">
        <v>1775</v>
      </c>
      <c r="G628">
        <v>600</v>
      </c>
      <c r="H628" t="s">
        <v>3481</v>
      </c>
      <c r="I628">
        <v>6465</v>
      </c>
      <c r="J628" t="s">
        <v>562</v>
      </c>
      <c r="K628" t="s">
        <v>3494</v>
      </c>
      <c r="L628">
        <v>10140</v>
      </c>
      <c r="M628">
        <v>10250</v>
      </c>
      <c r="N628">
        <v>100</v>
      </c>
      <c r="O628" t="s">
        <v>3484</v>
      </c>
      <c r="P628">
        <v>0.84485824417521604</v>
      </c>
      <c r="Q628">
        <v>0.81348437218980796</v>
      </c>
      <c r="R628" s="106">
        <v>9.7417931408028194E-2</v>
      </c>
      <c r="S628">
        <v>0.241458071253184</v>
      </c>
      <c r="T628">
        <v>1.64761631488592</v>
      </c>
      <c r="U628">
        <v>1.64761631488592</v>
      </c>
      <c r="V628">
        <v>1.1006367565549</v>
      </c>
      <c r="W628">
        <v>9.68</v>
      </c>
      <c r="X628">
        <v>3.9</v>
      </c>
      <c r="Y628">
        <v>15770</v>
      </c>
      <c r="Z628">
        <v>1051</v>
      </c>
      <c r="AA628">
        <v>0.19</v>
      </c>
      <c r="AB628">
        <v>15</v>
      </c>
      <c r="AC628">
        <v>7</v>
      </c>
      <c r="AD628">
        <v>8</v>
      </c>
      <c r="AE628">
        <v>46.67</v>
      </c>
      <c r="AF628">
        <v>11</v>
      </c>
      <c r="AG628">
        <v>5</v>
      </c>
      <c r="AH628">
        <v>4</v>
      </c>
      <c r="AI628">
        <v>6</v>
      </c>
    </row>
    <row r="629" spans="1:35" x14ac:dyDescent="0.2">
      <c r="A629" s="102">
        <v>934</v>
      </c>
      <c r="B629">
        <v>3064</v>
      </c>
      <c r="C629" t="s">
        <v>3916</v>
      </c>
      <c r="D629" t="s">
        <v>3507</v>
      </c>
      <c r="E629">
        <v>2750</v>
      </c>
      <c r="F629">
        <v>2773</v>
      </c>
      <c r="G629">
        <v>300</v>
      </c>
      <c r="H629" t="s">
        <v>3481</v>
      </c>
      <c r="I629">
        <v>6135</v>
      </c>
      <c r="J629" t="s">
        <v>3883</v>
      </c>
      <c r="K629" t="s">
        <v>3494</v>
      </c>
      <c r="L629">
        <v>4220</v>
      </c>
      <c r="M629">
        <v>4160</v>
      </c>
      <c r="N629">
        <v>200</v>
      </c>
      <c r="O629" t="s">
        <v>3484</v>
      </c>
      <c r="P629">
        <v>0.81988265039668295</v>
      </c>
      <c r="Q629">
        <v>0.81771017796031498</v>
      </c>
      <c r="R629">
        <v>0.47038585025257001</v>
      </c>
      <c r="S629" s="15">
        <v>3.3510061284226803E-2</v>
      </c>
      <c r="T629">
        <v>3.5057659343951202</v>
      </c>
      <c r="U629">
        <v>3.5057659343951202</v>
      </c>
      <c r="V629">
        <v>2.7828739087419598</v>
      </c>
      <c r="W629">
        <v>12.66</v>
      </c>
      <c r="X629">
        <v>0.01</v>
      </c>
      <c r="Y629">
        <v>15399</v>
      </c>
      <c r="Z629">
        <v>1027</v>
      </c>
      <c r="AA629">
        <v>0.04</v>
      </c>
      <c r="AB629">
        <v>15</v>
      </c>
      <c r="AC629">
        <v>7</v>
      </c>
      <c r="AD629">
        <v>8</v>
      </c>
      <c r="AE629">
        <v>46.67</v>
      </c>
      <c r="AF629">
        <v>9</v>
      </c>
      <c r="AG629">
        <v>7</v>
      </c>
      <c r="AH629">
        <v>6</v>
      </c>
      <c r="AI629">
        <v>2</v>
      </c>
    </row>
    <row r="630" spans="1:35" x14ac:dyDescent="0.2">
      <c r="A630" s="102">
        <v>265</v>
      </c>
      <c r="B630">
        <v>2001</v>
      </c>
      <c r="C630" t="s">
        <v>3303</v>
      </c>
      <c r="D630" t="s">
        <v>3509</v>
      </c>
      <c r="E630">
        <v>1630</v>
      </c>
      <c r="F630">
        <v>1658</v>
      </c>
      <c r="G630">
        <v>600</v>
      </c>
      <c r="H630" t="s">
        <v>3481</v>
      </c>
      <c r="I630">
        <v>8273</v>
      </c>
      <c r="J630" t="s">
        <v>3687</v>
      </c>
      <c r="K630" t="s">
        <v>3507</v>
      </c>
      <c r="L630">
        <v>3400</v>
      </c>
      <c r="M630">
        <v>3490</v>
      </c>
      <c r="N630">
        <v>300</v>
      </c>
      <c r="O630" t="s">
        <v>3484</v>
      </c>
      <c r="P630">
        <v>0.86687351597829598</v>
      </c>
      <c r="Q630">
        <v>0.90905829080450695</v>
      </c>
      <c r="R630">
        <v>0.16827241533442799</v>
      </c>
      <c r="S630">
        <v>3.0598949962510998E-2</v>
      </c>
      <c r="T630">
        <v>2.20644843552419</v>
      </c>
      <c r="U630">
        <v>2.20644843552419</v>
      </c>
      <c r="V630">
        <v>2.76151589293592</v>
      </c>
      <c r="W630">
        <v>10.52</v>
      </c>
      <c r="X630">
        <v>4.99</v>
      </c>
      <c r="Y630">
        <v>14336</v>
      </c>
      <c r="Z630">
        <v>843</v>
      </c>
      <c r="AA630">
        <v>-0.09</v>
      </c>
      <c r="AB630">
        <v>17</v>
      </c>
      <c r="AC630">
        <v>7</v>
      </c>
      <c r="AD630">
        <v>10</v>
      </c>
      <c r="AE630">
        <v>41.18</v>
      </c>
      <c r="AF630">
        <v>14</v>
      </c>
      <c r="AG630">
        <v>2</v>
      </c>
      <c r="AH630">
        <v>3</v>
      </c>
      <c r="AI630">
        <v>12</v>
      </c>
    </row>
    <row r="631" spans="1:35" x14ac:dyDescent="0.2">
      <c r="A631" s="102">
        <v>711</v>
      </c>
      <c r="B631">
        <v>7327</v>
      </c>
      <c r="C631" t="s">
        <v>3897</v>
      </c>
      <c r="D631" t="s">
        <v>3552</v>
      </c>
      <c r="E631">
        <v>2700</v>
      </c>
      <c r="F631">
        <v>2754</v>
      </c>
      <c r="G631">
        <v>300</v>
      </c>
      <c r="H631" t="s">
        <v>3481</v>
      </c>
      <c r="I631">
        <v>9716</v>
      </c>
      <c r="J631" t="s">
        <v>3842</v>
      </c>
      <c r="K631" t="s">
        <v>3496</v>
      </c>
      <c r="L631">
        <v>1249</v>
      </c>
      <c r="M631">
        <v>1253</v>
      </c>
      <c r="N631">
        <v>700</v>
      </c>
      <c r="O631" t="s">
        <v>3484</v>
      </c>
      <c r="P631">
        <v>0.868869678381329</v>
      </c>
      <c r="Q631">
        <v>0.84999021261646102</v>
      </c>
      <c r="R631" s="106">
        <v>4.7004175784721998E-2</v>
      </c>
      <c r="S631" s="106">
        <v>4.7061623937786397E-3</v>
      </c>
      <c r="T631">
        <v>2.0339265292947601</v>
      </c>
      <c r="U631">
        <v>2.0339265292947601</v>
      </c>
      <c r="V631">
        <v>1.46479140371428</v>
      </c>
      <c r="W631">
        <v>4.4400000000000004</v>
      </c>
      <c r="X631">
        <v>6.16</v>
      </c>
      <c r="Y631">
        <v>13970</v>
      </c>
      <c r="Z631">
        <v>3492</v>
      </c>
      <c r="AA631">
        <v>0.21</v>
      </c>
      <c r="AB631">
        <v>4</v>
      </c>
      <c r="AC631">
        <v>1</v>
      </c>
      <c r="AD631">
        <v>3</v>
      </c>
      <c r="AE631">
        <v>25</v>
      </c>
      <c r="AF631">
        <v>13</v>
      </c>
      <c r="AG631">
        <v>1</v>
      </c>
      <c r="AH631">
        <v>0</v>
      </c>
      <c r="AI631">
        <v>3</v>
      </c>
    </row>
    <row r="632" spans="1:35" x14ac:dyDescent="0.2">
      <c r="A632" s="102">
        <v>741</v>
      </c>
      <c r="B632">
        <v>2914</v>
      </c>
      <c r="C632" t="s">
        <v>3757</v>
      </c>
      <c r="D632" t="s">
        <v>3509</v>
      </c>
      <c r="E632">
        <v>2288.5</v>
      </c>
      <c r="F632">
        <v>2290</v>
      </c>
      <c r="G632">
        <v>400</v>
      </c>
      <c r="H632" t="s">
        <v>3481</v>
      </c>
      <c r="I632">
        <v>7167</v>
      </c>
      <c r="J632" t="s">
        <v>3599</v>
      </c>
      <c r="K632" t="s">
        <v>3552</v>
      </c>
      <c r="L632">
        <v>245</v>
      </c>
      <c r="M632">
        <v>249</v>
      </c>
      <c r="N632">
        <v>3700</v>
      </c>
      <c r="O632" t="s">
        <v>3484</v>
      </c>
      <c r="P632">
        <v>0.84400640323994602</v>
      </c>
      <c r="Q632">
        <v>0.84627121659758897</v>
      </c>
      <c r="R632">
        <v>0.12816398564100501</v>
      </c>
      <c r="S632">
        <v>0.211134051488469</v>
      </c>
      <c r="T632">
        <v>0.91012173214487102</v>
      </c>
      <c r="U632">
        <v>0.91012173214487102</v>
      </c>
      <c r="V632">
        <v>1.3050283048567499</v>
      </c>
      <c r="W632">
        <v>2.88</v>
      </c>
      <c r="X632">
        <v>0.57999999999999996</v>
      </c>
      <c r="Y632">
        <v>13525</v>
      </c>
      <c r="Z632">
        <v>966</v>
      </c>
      <c r="AA632">
        <v>0.02</v>
      </c>
      <c r="AB632">
        <v>14</v>
      </c>
      <c r="AC632">
        <v>7</v>
      </c>
      <c r="AD632">
        <v>7</v>
      </c>
      <c r="AE632">
        <v>50</v>
      </c>
      <c r="AF632">
        <v>12</v>
      </c>
      <c r="AG632">
        <v>4</v>
      </c>
      <c r="AH632">
        <v>3</v>
      </c>
      <c r="AI632">
        <v>7</v>
      </c>
    </row>
    <row r="633" spans="1:35" x14ac:dyDescent="0.2">
      <c r="A633" s="102">
        <v>259</v>
      </c>
      <c r="B633">
        <v>3387</v>
      </c>
      <c r="C633" t="s">
        <v>830</v>
      </c>
      <c r="D633" t="s">
        <v>3507</v>
      </c>
      <c r="E633">
        <v>2270</v>
      </c>
      <c r="F633">
        <v>2322</v>
      </c>
      <c r="G633">
        <v>400</v>
      </c>
      <c r="H633" t="s">
        <v>3481</v>
      </c>
      <c r="I633">
        <v>8585</v>
      </c>
      <c r="J633" t="s">
        <v>3936</v>
      </c>
      <c r="K633" t="s">
        <v>3487</v>
      </c>
      <c r="L633">
        <v>160</v>
      </c>
      <c r="M633">
        <v>165</v>
      </c>
      <c r="N633">
        <v>5600</v>
      </c>
      <c r="O633" t="s">
        <v>3484</v>
      </c>
      <c r="P633">
        <v>0.809113951662079</v>
      </c>
      <c r="Q633">
        <v>0.91104685257906104</v>
      </c>
      <c r="R633" s="106">
        <v>8.9238778864888096E-3</v>
      </c>
      <c r="S633">
        <v>5.3079330269393002E-2</v>
      </c>
      <c r="T633">
        <v>2.3163983927028999</v>
      </c>
      <c r="U633">
        <v>2.3163983927028999</v>
      </c>
      <c r="V633">
        <v>2.5257242648430598</v>
      </c>
      <c r="W633">
        <v>14.09</v>
      </c>
      <c r="X633">
        <v>0.52</v>
      </c>
      <c r="Y633">
        <v>13173</v>
      </c>
      <c r="Z633">
        <v>573</v>
      </c>
      <c r="AA633">
        <v>7.0000000000000007E-2</v>
      </c>
      <c r="AB633">
        <v>23</v>
      </c>
      <c r="AC633">
        <v>10</v>
      </c>
      <c r="AD633">
        <v>13</v>
      </c>
      <c r="AE633">
        <v>43.48</v>
      </c>
      <c r="AF633">
        <v>13</v>
      </c>
      <c r="AG633">
        <v>7</v>
      </c>
      <c r="AH633">
        <v>6</v>
      </c>
      <c r="AI633">
        <v>10</v>
      </c>
    </row>
    <row r="634" spans="1:35" x14ac:dyDescent="0.2">
      <c r="A634" s="102">
        <v>463</v>
      </c>
      <c r="B634">
        <v>8572</v>
      </c>
      <c r="C634" t="s">
        <v>3449</v>
      </c>
      <c r="D634" t="s">
        <v>3487</v>
      </c>
      <c r="E634">
        <v>504</v>
      </c>
      <c r="F634">
        <v>523</v>
      </c>
      <c r="G634">
        <v>1700</v>
      </c>
      <c r="H634" t="s">
        <v>3481</v>
      </c>
      <c r="I634">
        <v>9437</v>
      </c>
      <c r="J634" t="s">
        <v>610</v>
      </c>
      <c r="K634" t="s">
        <v>3483</v>
      </c>
      <c r="L634">
        <v>3085</v>
      </c>
      <c r="M634">
        <v>3021</v>
      </c>
      <c r="N634">
        <v>300</v>
      </c>
      <c r="O634" t="s">
        <v>3484</v>
      </c>
      <c r="P634">
        <v>0.84957517142421302</v>
      </c>
      <c r="Q634">
        <v>0.883996763246092</v>
      </c>
      <c r="R634">
        <v>0.34698720597781701</v>
      </c>
      <c r="S634" s="106">
        <v>0.116246135390549</v>
      </c>
      <c r="T634">
        <v>1.9696569141271401</v>
      </c>
      <c r="U634">
        <v>1.9696569141271401</v>
      </c>
      <c r="V634">
        <v>0.79121785349067097</v>
      </c>
      <c r="W634">
        <v>9.5399999999999991</v>
      </c>
      <c r="X634">
        <v>1.9</v>
      </c>
      <c r="Y634">
        <v>13032</v>
      </c>
      <c r="Z634">
        <v>931</v>
      </c>
      <c r="AA634">
        <v>-0.02</v>
      </c>
      <c r="AB634">
        <v>14</v>
      </c>
      <c r="AC634">
        <v>6</v>
      </c>
      <c r="AD634">
        <v>8</v>
      </c>
      <c r="AE634">
        <v>42.86</v>
      </c>
      <c r="AF634">
        <v>15</v>
      </c>
      <c r="AG634">
        <v>4</v>
      </c>
      <c r="AH634">
        <v>1</v>
      </c>
      <c r="AI634">
        <v>9</v>
      </c>
    </row>
    <row r="635" spans="1:35" x14ac:dyDescent="0.2">
      <c r="A635" s="102">
        <v>811</v>
      </c>
      <c r="B635">
        <v>6028</v>
      </c>
      <c r="C635" t="s">
        <v>733</v>
      </c>
      <c r="D635" t="s">
        <v>3496</v>
      </c>
      <c r="E635">
        <v>7420</v>
      </c>
      <c r="F635">
        <v>7630</v>
      </c>
      <c r="G635">
        <v>100</v>
      </c>
      <c r="H635" t="s">
        <v>3481</v>
      </c>
      <c r="I635">
        <v>9684</v>
      </c>
      <c r="J635" t="s">
        <v>3823</v>
      </c>
      <c r="K635" t="s">
        <v>3483</v>
      </c>
      <c r="L635">
        <v>5380</v>
      </c>
      <c r="M635">
        <v>5490</v>
      </c>
      <c r="N635">
        <v>100</v>
      </c>
      <c r="O635" t="s">
        <v>3484</v>
      </c>
      <c r="P635">
        <v>0.84514068836036804</v>
      </c>
      <c r="Q635">
        <v>0.83592568999208205</v>
      </c>
      <c r="R635">
        <v>0.148329166013213</v>
      </c>
      <c r="S635">
        <v>0.13658798144215301</v>
      </c>
      <c r="T635">
        <v>0.53035026820014597</v>
      </c>
      <c r="U635">
        <v>0.53035026820014597</v>
      </c>
      <c r="V635">
        <v>0.33244309595920202</v>
      </c>
      <c r="W635">
        <v>1.52</v>
      </c>
      <c r="X635">
        <v>28.05</v>
      </c>
      <c r="Y635">
        <v>12154</v>
      </c>
      <c r="Z635">
        <v>2431</v>
      </c>
      <c r="AA635">
        <v>0.13</v>
      </c>
      <c r="AB635">
        <v>5</v>
      </c>
      <c r="AC635">
        <v>2</v>
      </c>
      <c r="AD635">
        <v>3</v>
      </c>
      <c r="AE635">
        <v>40</v>
      </c>
      <c r="AF635">
        <v>10</v>
      </c>
      <c r="AG635">
        <v>1</v>
      </c>
      <c r="AH635">
        <v>2</v>
      </c>
      <c r="AI635">
        <v>2</v>
      </c>
    </row>
    <row r="636" spans="1:35" x14ac:dyDescent="0.2">
      <c r="A636" s="102">
        <v>533</v>
      </c>
      <c r="B636">
        <v>4005</v>
      </c>
      <c r="C636" t="s">
        <v>3887</v>
      </c>
      <c r="D636" t="s">
        <v>3506</v>
      </c>
      <c r="E636">
        <v>450</v>
      </c>
      <c r="F636">
        <v>448</v>
      </c>
      <c r="G636">
        <v>2400</v>
      </c>
      <c r="H636" t="s">
        <v>3481</v>
      </c>
      <c r="I636">
        <v>7012</v>
      </c>
      <c r="J636" t="s">
        <v>3865</v>
      </c>
      <c r="K636" t="s">
        <v>3499</v>
      </c>
      <c r="L636">
        <v>2122</v>
      </c>
      <c r="M636">
        <v>2133</v>
      </c>
      <c r="N636">
        <v>500</v>
      </c>
      <c r="O636" t="s">
        <v>3484</v>
      </c>
      <c r="P636">
        <v>0.94490420643103601</v>
      </c>
      <c r="Q636">
        <v>0.87588637316124696</v>
      </c>
      <c r="R636" s="106">
        <v>4.5245489578682897E-3</v>
      </c>
      <c r="S636">
        <v>1.9856481628449298E-2</v>
      </c>
      <c r="T636">
        <v>1.32592301261898</v>
      </c>
      <c r="U636">
        <v>1.32592301261898</v>
      </c>
      <c r="V636">
        <v>1.47407177240066</v>
      </c>
      <c r="W636">
        <v>3.52</v>
      </c>
      <c r="X636">
        <v>0.82</v>
      </c>
      <c r="Y636">
        <v>11948</v>
      </c>
      <c r="Z636">
        <v>703</v>
      </c>
      <c r="AA636">
        <v>0.01</v>
      </c>
      <c r="AB636">
        <v>17</v>
      </c>
      <c r="AC636">
        <v>8</v>
      </c>
      <c r="AD636">
        <v>9</v>
      </c>
      <c r="AE636">
        <v>47.06</v>
      </c>
      <c r="AF636">
        <v>15</v>
      </c>
      <c r="AG636">
        <v>2</v>
      </c>
      <c r="AH636">
        <v>2</v>
      </c>
      <c r="AI636">
        <v>13</v>
      </c>
    </row>
    <row r="637" spans="1:35" x14ac:dyDescent="0.2">
      <c r="A637" s="102">
        <v>998</v>
      </c>
      <c r="B637">
        <v>3099</v>
      </c>
      <c r="C637" t="s">
        <v>36</v>
      </c>
      <c r="D637" t="s">
        <v>3507</v>
      </c>
      <c r="E637">
        <v>801</v>
      </c>
      <c r="F637">
        <v>830</v>
      </c>
      <c r="G637">
        <v>1100</v>
      </c>
      <c r="H637" t="s">
        <v>3484</v>
      </c>
      <c r="I637">
        <v>4061</v>
      </c>
      <c r="J637" t="s">
        <v>3881</v>
      </c>
      <c r="K637" t="s">
        <v>3506</v>
      </c>
      <c r="L637">
        <v>2958</v>
      </c>
      <c r="M637">
        <v>2982</v>
      </c>
      <c r="N637">
        <v>300</v>
      </c>
      <c r="O637" t="s">
        <v>3481</v>
      </c>
      <c r="P637">
        <v>0.82814089688145298</v>
      </c>
      <c r="Q637">
        <v>0.80525153052171305</v>
      </c>
      <c r="R637">
        <v>0.27883377687817301</v>
      </c>
      <c r="S637">
        <v>0.189550039042823</v>
      </c>
      <c r="T637">
        <v>-1.68829920508394</v>
      </c>
      <c r="U637">
        <v>1.68829920508394</v>
      </c>
      <c r="V637">
        <v>2.3421655143718998</v>
      </c>
      <c r="W637">
        <v>-6.85</v>
      </c>
      <c r="X637">
        <v>2.06</v>
      </c>
      <c r="Y637">
        <v>11764</v>
      </c>
      <c r="Z637">
        <v>692</v>
      </c>
      <c r="AA637">
        <v>0.1</v>
      </c>
      <c r="AB637">
        <v>17</v>
      </c>
      <c r="AC637">
        <v>9</v>
      </c>
      <c r="AD637">
        <v>8</v>
      </c>
      <c r="AE637">
        <v>52.94</v>
      </c>
      <c r="AF637">
        <v>13</v>
      </c>
      <c r="AG637">
        <v>6</v>
      </c>
      <c r="AH637">
        <v>5</v>
      </c>
      <c r="AI637">
        <v>6</v>
      </c>
    </row>
    <row r="638" spans="1:35" x14ac:dyDescent="0.2">
      <c r="A638" s="102">
        <v>208</v>
      </c>
      <c r="B638">
        <v>8218</v>
      </c>
      <c r="C638" t="s">
        <v>3804</v>
      </c>
      <c r="D638" t="s">
        <v>3507</v>
      </c>
      <c r="E638">
        <v>2349</v>
      </c>
      <c r="F638">
        <v>2363</v>
      </c>
      <c r="G638">
        <v>400</v>
      </c>
      <c r="H638" t="s">
        <v>3481</v>
      </c>
      <c r="I638">
        <v>9506</v>
      </c>
      <c r="J638" t="s">
        <v>3553</v>
      </c>
      <c r="K638" t="s">
        <v>3554</v>
      </c>
      <c r="L638">
        <v>1030</v>
      </c>
      <c r="M638">
        <v>1038</v>
      </c>
      <c r="N638">
        <v>900</v>
      </c>
      <c r="O638" t="s">
        <v>3484</v>
      </c>
      <c r="P638">
        <v>0.83655926823483795</v>
      </c>
      <c r="Q638">
        <v>0.92056191564032597</v>
      </c>
      <c r="R638">
        <v>3.49717297172335E-3</v>
      </c>
      <c r="S638">
        <v>5.9869891509571699E-2</v>
      </c>
      <c r="T638">
        <v>2.3383598951252198</v>
      </c>
      <c r="U638">
        <v>2.3383598951252198</v>
      </c>
      <c r="V638">
        <v>2.6286284431537599</v>
      </c>
      <c r="W638">
        <v>5.64</v>
      </c>
      <c r="X638">
        <v>1.1599999999999999</v>
      </c>
      <c r="Y638">
        <v>11721</v>
      </c>
      <c r="Z638">
        <v>733</v>
      </c>
      <c r="AA638">
        <v>-0.03</v>
      </c>
      <c r="AB638">
        <v>16</v>
      </c>
      <c r="AC638">
        <v>7</v>
      </c>
      <c r="AD638">
        <v>9</v>
      </c>
      <c r="AE638">
        <v>43.75</v>
      </c>
      <c r="AF638">
        <v>15</v>
      </c>
      <c r="AG638">
        <v>2</v>
      </c>
      <c r="AH638">
        <v>2</v>
      </c>
      <c r="AI638">
        <v>12</v>
      </c>
    </row>
    <row r="639" spans="1:35" x14ac:dyDescent="0.2">
      <c r="A639" s="102">
        <v>173</v>
      </c>
      <c r="B639">
        <v>3003</v>
      </c>
      <c r="C639" t="s">
        <v>730</v>
      </c>
      <c r="D639" t="s">
        <v>3503</v>
      </c>
      <c r="E639">
        <v>1341</v>
      </c>
      <c r="F639">
        <v>1349</v>
      </c>
      <c r="G639">
        <v>700</v>
      </c>
      <c r="H639" t="s">
        <v>3481</v>
      </c>
      <c r="I639">
        <v>8425</v>
      </c>
      <c r="J639" t="s">
        <v>3818</v>
      </c>
      <c r="K639" t="s">
        <v>3487</v>
      </c>
      <c r="L639">
        <v>3230</v>
      </c>
      <c r="M639">
        <v>3310</v>
      </c>
      <c r="N639">
        <v>300</v>
      </c>
      <c r="O639" t="s">
        <v>3484</v>
      </c>
      <c r="P639">
        <v>0.85258828246340701</v>
      </c>
      <c r="Q639">
        <v>0.92541199265513596</v>
      </c>
      <c r="R639">
        <v>0.15789608863617999</v>
      </c>
      <c r="S639">
        <v>0.13574858925167901</v>
      </c>
      <c r="T639">
        <v>2.31218463089587</v>
      </c>
      <c r="U639">
        <v>2.31218463089587</v>
      </c>
      <c r="V639">
        <v>3.0590078896856499</v>
      </c>
      <c r="W639">
        <v>5.65</v>
      </c>
      <c r="X639">
        <v>4.9000000000000004</v>
      </c>
      <c r="Y639">
        <v>11593</v>
      </c>
      <c r="Z639">
        <v>773</v>
      </c>
      <c r="AA639">
        <v>0.06</v>
      </c>
      <c r="AB639">
        <v>15</v>
      </c>
      <c r="AC639">
        <v>9</v>
      </c>
      <c r="AD639">
        <v>6</v>
      </c>
      <c r="AE639">
        <v>60</v>
      </c>
      <c r="AF639">
        <v>13</v>
      </c>
      <c r="AG639">
        <v>4</v>
      </c>
      <c r="AH639">
        <v>3</v>
      </c>
      <c r="AI639">
        <v>8</v>
      </c>
    </row>
    <row r="640" spans="1:35" x14ac:dyDescent="0.2">
      <c r="A640" s="102">
        <v>505</v>
      </c>
      <c r="B640">
        <v>3865</v>
      </c>
      <c r="C640" t="s">
        <v>3410</v>
      </c>
      <c r="D640" t="s">
        <v>3860</v>
      </c>
      <c r="E640">
        <v>505</v>
      </c>
      <c r="F640">
        <v>521</v>
      </c>
      <c r="G640">
        <v>2000</v>
      </c>
      <c r="H640" t="s">
        <v>3484</v>
      </c>
      <c r="I640">
        <v>9506</v>
      </c>
      <c r="J640" t="s">
        <v>3553</v>
      </c>
      <c r="K640" t="s">
        <v>3554</v>
      </c>
      <c r="L640">
        <v>1030</v>
      </c>
      <c r="M640">
        <v>1038</v>
      </c>
      <c r="N640">
        <v>1000</v>
      </c>
      <c r="O640" t="s">
        <v>3481</v>
      </c>
      <c r="P640">
        <v>0.81957959640596101</v>
      </c>
      <c r="Q640">
        <v>0.87963989475072102</v>
      </c>
      <c r="R640" s="15">
        <v>3.9099201918921397E-2</v>
      </c>
      <c r="S640">
        <v>7.7667517598669798E-3</v>
      </c>
      <c r="T640">
        <v>-0.987399410426677</v>
      </c>
      <c r="U640">
        <v>0.987399410426677</v>
      </c>
      <c r="V640">
        <v>1.7435162538165401</v>
      </c>
      <c r="W640">
        <v>-2.86</v>
      </c>
      <c r="X640">
        <v>0.39</v>
      </c>
      <c r="Y640">
        <v>10243</v>
      </c>
      <c r="Z640">
        <v>603</v>
      </c>
      <c r="AA640">
        <v>0.02</v>
      </c>
      <c r="AB640">
        <v>17</v>
      </c>
      <c r="AC640">
        <v>9</v>
      </c>
      <c r="AD640">
        <v>8</v>
      </c>
      <c r="AE640">
        <v>52.94</v>
      </c>
      <c r="AF640">
        <v>13</v>
      </c>
      <c r="AG640">
        <v>6</v>
      </c>
      <c r="AH640">
        <v>4</v>
      </c>
      <c r="AI640">
        <v>7</v>
      </c>
    </row>
    <row r="641" spans="1:35" x14ac:dyDescent="0.2">
      <c r="A641" s="102">
        <v>674</v>
      </c>
      <c r="B641">
        <v>2001</v>
      </c>
      <c r="C641" t="s">
        <v>3303</v>
      </c>
      <c r="D641" t="s">
        <v>3509</v>
      </c>
      <c r="E641">
        <v>1630</v>
      </c>
      <c r="F641">
        <v>1658</v>
      </c>
      <c r="G641">
        <v>600</v>
      </c>
      <c r="H641" t="s">
        <v>3481</v>
      </c>
      <c r="I641">
        <v>7276</v>
      </c>
      <c r="J641" t="s">
        <v>3548</v>
      </c>
      <c r="K641" t="s">
        <v>3486</v>
      </c>
      <c r="L641">
        <v>4825</v>
      </c>
      <c r="M641">
        <v>4895</v>
      </c>
      <c r="N641">
        <v>200</v>
      </c>
      <c r="O641" t="s">
        <v>3484</v>
      </c>
      <c r="P641">
        <v>0.90053687557539996</v>
      </c>
      <c r="Q641">
        <v>0.85590700946731002</v>
      </c>
      <c r="R641">
        <v>1.2946646641472799E-2</v>
      </c>
      <c r="S641">
        <v>0.10755344250102999</v>
      </c>
      <c r="T641">
        <v>1.4230405145531</v>
      </c>
      <c r="U641">
        <v>1.4230405145531</v>
      </c>
      <c r="V641">
        <v>1.62929777967872</v>
      </c>
      <c r="W641">
        <v>6.34</v>
      </c>
      <c r="X641">
        <v>1.61</v>
      </c>
      <c r="Y641">
        <v>10200</v>
      </c>
      <c r="Z641">
        <v>567</v>
      </c>
      <c r="AA641">
        <v>-0.2</v>
      </c>
      <c r="AB641">
        <v>18</v>
      </c>
      <c r="AC641">
        <v>9</v>
      </c>
      <c r="AD641">
        <v>9</v>
      </c>
      <c r="AE641">
        <v>50</v>
      </c>
      <c r="AF641">
        <v>13</v>
      </c>
      <c r="AG641">
        <v>5</v>
      </c>
      <c r="AH641">
        <v>4</v>
      </c>
      <c r="AI641">
        <v>9</v>
      </c>
    </row>
    <row r="642" spans="1:35" x14ac:dyDescent="0.2">
      <c r="A642" s="102">
        <v>322</v>
      </c>
      <c r="B642">
        <v>4205</v>
      </c>
      <c r="C642" t="s">
        <v>3765</v>
      </c>
      <c r="D642" t="s">
        <v>3506</v>
      </c>
      <c r="E642">
        <v>1178</v>
      </c>
      <c r="F642">
        <v>1192</v>
      </c>
      <c r="G642">
        <v>900</v>
      </c>
      <c r="H642" t="s">
        <v>3481</v>
      </c>
      <c r="I642">
        <v>4996</v>
      </c>
      <c r="J642" t="s">
        <v>3928</v>
      </c>
      <c r="K642" t="s">
        <v>3506</v>
      </c>
      <c r="L642">
        <v>842</v>
      </c>
      <c r="M642">
        <v>861</v>
      </c>
      <c r="N642">
        <v>1200</v>
      </c>
      <c r="O642" t="s">
        <v>3484</v>
      </c>
      <c r="P642">
        <v>0.90172135978021895</v>
      </c>
      <c r="Q642">
        <v>0.901436483005296</v>
      </c>
      <c r="R642" s="15">
        <v>2.1383877538980401E-2</v>
      </c>
      <c r="S642" s="106">
        <v>2.3519713478173099E-2</v>
      </c>
      <c r="T642">
        <v>0.41466373675731799</v>
      </c>
      <c r="U642">
        <v>0.41466373675731799</v>
      </c>
      <c r="V642">
        <v>0.70702892667645001</v>
      </c>
      <c r="W642">
        <v>1.06</v>
      </c>
      <c r="X642">
        <v>3.69</v>
      </c>
      <c r="Y642">
        <v>7544</v>
      </c>
      <c r="Z642">
        <v>503</v>
      </c>
      <c r="AA642">
        <v>0.05</v>
      </c>
      <c r="AB642">
        <v>15</v>
      </c>
      <c r="AC642">
        <v>7</v>
      </c>
      <c r="AD642">
        <v>8</v>
      </c>
      <c r="AE642">
        <v>46.67</v>
      </c>
      <c r="AF642">
        <v>10</v>
      </c>
      <c r="AG642">
        <v>6</v>
      </c>
      <c r="AH642">
        <v>5</v>
      </c>
      <c r="AI642">
        <v>4</v>
      </c>
    </row>
    <row r="643" spans="1:35" x14ac:dyDescent="0.2">
      <c r="A643" s="102">
        <v>305</v>
      </c>
      <c r="B643">
        <v>1333</v>
      </c>
      <c r="C643" t="s">
        <v>3682</v>
      </c>
      <c r="D643" t="s">
        <v>3683</v>
      </c>
      <c r="E643">
        <v>2548</v>
      </c>
      <c r="F643">
        <v>2532</v>
      </c>
      <c r="G643">
        <v>400</v>
      </c>
      <c r="H643" t="s">
        <v>3481</v>
      </c>
      <c r="I643">
        <v>8273</v>
      </c>
      <c r="J643" t="s">
        <v>3687</v>
      </c>
      <c r="K643" t="s">
        <v>3507</v>
      </c>
      <c r="L643">
        <v>3400</v>
      </c>
      <c r="M643">
        <v>3490</v>
      </c>
      <c r="N643">
        <v>300</v>
      </c>
      <c r="O643" t="s">
        <v>3484</v>
      </c>
      <c r="P643">
        <v>0.94097760309702605</v>
      </c>
      <c r="Q643">
        <v>0.90477037989100595</v>
      </c>
      <c r="R643" s="15">
        <v>3.5483884995158101E-6</v>
      </c>
      <c r="S643" s="15">
        <v>0.22316242148388399</v>
      </c>
      <c r="T643">
        <v>1.06151419119377</v>
      </c>
      <c r="U643">
        <v>1.06151419119377</v>
      </c>
      <c r="V643">
        <v>2.9955514220631398</v>
      </c>
      <c r="W643">
        <v>4.18</v>
      </c>
      <c r="X643">
        <v>3.27</v>
      </c>
      <c r="Y643">
        <v>6755</v>
      </c>
      <c r="Z643">
        <v>965</v>
      </c>
      <c r="AA643">
        <v>-0.1</v>
      </c>
      <c r="AB643">
        <v>7</v>
      </c>
      <c r="AC643">
        <v>3</v>
      </c>
      <c r="AD643">
        <v>4</v>
      </c>
      <c r="AE643">
        <v>42.86</v>
      </c>
      <c r="AF643">
        <v>16</v>
      </c>
      <c r="AG643">
        <v>1</v>
      </c>
      <c r="AH643">
        <v>1</v>
      </c>
      <c r="AI643">
        <v>5</v>
      </c>
    </row>
    <row r="644" spans="1:35" x14ac:dyDescent="0.2">
      <c r="A644" s="102">
        <v>189</v>
      </c>
      <c r="B644">
        <v>4217</v>
      </c>
      <c r="C644" t="s">
        <v>1452</v>
      </c>
      <c r="D644" t="s">
        <v>3506</v>
      </c>
      <c r="E644">
        <v>4595</v>
      </c>
      <c r="F644">
        <v>4600</v>
      </c>
      <c r="G644">
        <v>200</v>
      </c>
      <c r="H644" t="s">
        <v>3481</v>
      </c>
      <c r="I644">
        <v>4739</v>
      </c>
      <c r="J644" t="s">
        <v>3549</v>
      </c>
      <c r="K644" t="s">
        <v>3483</v>
      </c>
      <c r="L644">
        <v>3265</v>
      </c>
      <c r="M644">
        <v>3320</v>
      </c>
      <c r="N644">
        <v>300</v>
      </c>
      <c r="O644" t="s">
        <v>3484</v>
      </c>
      <c r="P644">
        <v>0.84241119601577996</v>
      </c>
      <c r="Q644">
        <v>0.92334530746912502</v>
      </c>
      <c r="R644">
        <v>0.45355435962157198</v>
      </c>
      <c r="S644">
        <v>1.0468325900343E-2</v>
      </c>
      <c r="T644">
        <v>0.60743240800728804</v>
      </c>
      <c r="U644">
        <v>0.60743240800728804</v>
      </c>
      <c r="V644">
        <v>0.93012718904539204</v>
      </c>
      <c r="W644">
        <v>4.7</v>
      </c>
      <c r="X644">
        <v>8.26</v>
      </c>
      <c r="Y644">
        <v>6395</v>
      </c>
      <c r="Z644">
        <v>376</v>
      </c>
      <c r="AA644">
        <v>0</v>
      </c>
      <c r="AB644">
        <v>17</v>
      </c>
      <c r="AC644">
        <v>8</v>
      </c>
      <c r="AD644">
        <v>9</v>
      </c>
      <c r="AE644">
        <v>47.06</v>
      </c>
      <c r="AF644">
        <v>13</v>
      </c>
      <c r="AG644">
        <v>8</v>
      </c>
      <c r="AH644">
        <v>5</v>
      </c>
      <c r="AI644">
        <v>4</v>
      </c>
    </row>
    <row r="645" spans="1:35" x14ac:dyDescent="0.2">
      <c r="A645" s="102">
        <v>844</v>
      </c>
      <c r="B645">
        <v>1414</v>
      </c>
      <c r="C645" t="s">
        <v>3819</v>
      </c>
      <c r="D645" t="s">
        <v>3491</v>
      </c>
      <c r="E645">
        <v>4430</v>
      </c>
      <c r="F645">
        <v>4535</v>
      </c>
      <c r="G645">
        <v>200</v>
      </c>
      <c r="H645" t="s">
        <v>3484</v>
      </c>
      <c r="I645">
        <v>3110</v>
      </c>
      <c r="J645" t="s">
        <v>721</v>
      </c>
      <c r="K645" t="s">
        <v>3480</v>
      </c>
      <c r="L645">
        <v>4650</v>
      </c>
      <c r="M645">
        <v>4750</v>
      </c>
      <c r="N645">
        <v>200</v>
      </c>
      <c r="O645" t="s">
        <v>3481</v>
      </c>
      <c r="P645">
        <v>0.86592033009767899</v>
      </c>
      <c r="Q645">
        <v>0.83128069140035299</v>
      </c>
      <c r="R645" s="106">
        <v>0.13970554896262299</v>
      </c>
      <c r="S645">
        <v>0.34515647195655103</v>
      </c>
      <c r="T645">
        <v>-1.0821107961174701</v>
      </c>
      <c r="U645">
        <v>1.0821107961174701</v>
      </c>
      <c r="V645">
        <v>1.0355203945312299</v>
      </c>
      <c r="W645">
        <v>-14.2</v>
      </c>
      <c r="X645">
        <v>4.53</v>
      </c>
      <c r="Y645">
        <v>5416</v>
      </c>
      <c r="Z645">
        <v>301</v>
      </c>
      <c r="AA645">
        <v>0.09</v>
      </c>
      <c r="AB645">
        <v>18</v>
      </c>
      <c r="AC645">
        <v>9</v>
      </c>
      <c r="AD645">
        <v>9</v>
      </c>
      <c r="AE645">
        <v>50</v>
      </c>
      <c r="AF645">
        <v>10</v>
      </c>
      <c r="AG645">
        <v>7</v>
      </c>
      <c r="AH645">
        <v>8</v>
      </c>
      <c r="AI645">
        <v>3</v>
      </c>
    </row>
    <row r="646" spans="1:35" x14ac:dyDescent="0.2">
      <c r="A646" s="102">
        <v>285</v>
      </c>
      <c r="B646">
        <v>6951</v>
      </c>
      <c r="C646" t="s">
        <v>229</v>
      </c>
      <c r="D646" t="s">
        <v>3486</v>
      </c>
      <c r="E646">
        <v>3585</v>
      </c>
      <c r="F646">
        <v>3580</v>
      </c>
      <c r="G646">
        <v>300</v>
      </c>
      <c r="H646" t="s">
        <v>3481</v>
      </c>
      <c r="I646">
        <v>9433</v>
      </c>
      <c r="J646" t="s">
        <v>728</v>
      </c>
      <c r="K646" t="s">
        <v>3483</v>
      </c>
      <c r="L646">
        <v>3290</v>
      </c>
      <c r="M646">
        <v>3257</v>
      </c>
      <c r="N646">
        <v>300</v>
      </c>
      <c r="O646" t="s">
        <v>3484</v>
      </c>
      <c r="P646">
        <v>0.80764152335654305</v>
      </c>
      <c r="Q646">
        <v>0.90704752897053897</v>
      </c>
      <c r="R646">
        <v>0.14638485913749499</v>
      </c>
      <c r="S646">
        <v>0.23586045147913501</v>
      </c>
      <c r="T646">
        <v>1.5679946597552901</v>
      </c>
      <c r="U646">
        <v>1.5679946597552901</v>
      </c>
      <c r="V646">
        <v>1.2887240336346799</v>
      </c>
      <c r="W646">
        <v>9.2799999999999994</v>
      </c>
      <c r="X646">
        <v>9.02</v>
      </c>
      <c r="Y646">
        <v>5095</v>
      </c>
      <c r="Z646">
        <v>196</v>
      </c>
      <c r="AA646">
        <v>0.08</v>
      </c>
      <c r="AB646">
        <v>26</v>
      </c>
      <c r="AC646">
        <v>14</v>
      </c>
      <c r="AD646">
        <v>12</v>
      </c>
      <c r="AE646">
        <v>53.85</v>
      </c>
      <c r="AF646">
        <v>8</v>
      </c>
      <c r="AG646">
        <v>11</v>
      </c>
      <c r="AH646">
        <v>12</v>
      </c>
      <c r="AI646">
        <v>3</v>
      </c>
    </row>
    <row r="647" spans="1:35" x14ac:dyDescent="0.2">
      <c r="A647" s="102">
        <v>200</v>
      </c>
      <c r="B647">
        <v>1333</v>
      </c>
      <c r="C647" t="s">
        <v>3682</v>
      </c>
      <c r="D647" t="s">
        <v>3683</v>
      </c>
      <c r="E647">
        <v>2548</v>
      </c>
      <c r="F647">
        <v>2532</v>
      </c>
      <c r="G647">
        <v>400</v>
      </c>
      <c r="H647" t="s">
        <v>3484</v>
      </c>
      <c r="I647">
        <v>3863</v>
      </c>
      <c r="J647" t="s">
        <v>3861</v>
      </c>
      <c r="K647" t="s">
        <v>3860</v>
      </c>
      <c r="L647">
        <v>1775</v>
      </c>
      <c r="M647">
        <v>1817</v>
      </c>
      <c r="N647">
        <v>600</v>
      </c>
      <c r="O647" t="s">
        <v>3481</v>
      </c>
      <c r="P647">
        <v>0.80104374127436895</v>
      </c>
      <c r="Q647">
        <v>0.92141117185519406</v>
      </c>
      <c r="R647">
        <v>1.3494738072503799E-3</v>
      </c>
      <c r="S647">
        <v>3.1486059038477301E-2</v>
      </c>
      <c r="T647">
        <v>-3.5681290424710399</v>
      </c>
      <c r="U647">
        <v>3.5681290424710399</v>
      </c>
      <c r="V647">
        <v>0.45169952992011497</v>
      </c>
      <c r="W647">
        <v>-8.0500000000000007</v>
      </c>
      <c r="X647">
        <v>7.64</v>
      </c>
      <c r="Y647">
        <v>4803</v>
      </c>
      <c r="Z647">
        <v>320</v>
      </c>
      <c r="AA647">
        <v>0.02</v>
      </c>
      <c r="AB647">
        <v>15</v>
      </c>
      <c r="AC647">
        <v>7</v>
      </c>
      <c r="AD647">
        <v>8</v>
      </c>
      <c r="AE647">
        <v>46.67</v>
      </c>
      <c r="AF647">
        <v>12</v>
      </c>
      <c r="AG647">
        <v>6</v>
      </c>
      <c r="AH647">
        <v>4</v>
      </c>
      <c r="AI647">
        <v>5</v>
      </c>
    </row>
    <row r="648" spans="1:35" x14ac:dyDescent="0.2">
      <c r="A648" s="102">
        <v>160</v>
      </c>
      <c r="B648">
        <v>5233</v>
      </c>
      <c r="C648" t="s">
        <v>3841</v>
      </c>
      <c r="D648" t="s">
        <v>3480</v>
      </c>
      <c r="E648">
        <v>2920</v>
      </c>
      <c r="F648">
        <v>2967</v>
      </c>
      <c r="G648">
        <v>300</v>
      </c>
      <c r="H648" t="s">
        <v>3484</v>
      </c>
      <c r="I648">
        <v>7327</v>
      </c>
      <c r="J648" t="s">
        <v>3897</v>
      </c>
      <c r="K648" t="s">
        <v>3552</v>
      </c>
      <c r="L648">
        <v>2700</v>
      </c>
      <c r="M648">
        <v>2754</v>
      </c>
      <c r="N648">
        <v>300</v>
      </c>
      <c r="O648" t="s">
        <v>3481</v>
      </c>
      <c r="P648">
        <v>0.82714680576286503</v>
      </c>
      <c r="Q648">
        <v>0.92667258191816504</v>
      </c>
      <c r="R648">
        <v>5.3884228315977001E-2</v>
      </c>
      <c r="S648">
        <v>2.8940025188945201E-2</v>
      </c>
      <c r="T648">
        <v>-0.72062764207992003</v>
      </c>
      <c r="U648">
        <v>0.72062764207992003</v>
      </c>
      <c r="V648">
        <v>0.21439395671355599</v>
      </c>
      <c r="W648">
        <v>-1.85</v>
      </c>
      <c r="X648">
        <v>7.18</v>
      </c>
      <c r="Y648">
        <v>4195</v>
      </c>
      <c r="Z648">
        <v>2098</v>
      </c>
      <c r="AA648">
        <v>-0.01</v>
      </c>
      <c r="AB648">
        <v>2</v>
      </c>
      <c r="AC648">
        <v>1</v>
      </c>
      <c r="AD648">
        <v>1</v>
      </c>
      <c r="AE648">
        <v>50</v>
      </c>
      <c r="AF648">
        <v>10</v>
      </c>
      <c r="AG648">
        <v>1</v>
      </c>
      <c r="AH648">
        <v>1</v>
      </c>
      <c r="AI648">
        <v>0</v>
      </c>
    </row>
    <row r="649" spans="1:35" x14ac:dyDescent="0.2">
      <c r="A649" s="102">
        <v>191</v>
      </c>
      <c r="B649">
        <v>5802</v>
      </c>
      <c r="C649" t="s">
        <v>3867</v>
      </c>
      <c r="D649" t="s">
        <v>3497</v>
      </c>
      <c r="E649">
        <v>1450.5</v>
      </c>
      <c r="F649">
        <v>1471</v>
      </c>
      <c r="G649">
        <v>600</v>
      </c>
      <c r="H649" t="s">
        <v>3481</v>
      </c>
      <c r="I649">
        <v>6770</v>
      </c>
      <c r="J649" t="s">
        <v>24</v>
      </c>
      <c r="K649" t="s">
        <v>3486</v>
      </c>
      <c r="L649">
        <v>1919</v>
      </c>
      <c r="M649">
        <v>1900</v>
      </c>
      <c r="N649">
        <v>500</v>
      </c>
      <c r="O649" t="s">
        <v>3484</v>
      </c>
      <c r="P649">
        <v>0.84071740064078204</v>
      </c>
      <c r="Q649">
        <v>0.92321229554297801</v>
      </c>
      <c r="R649" s="106">
        <v>0.166888951205417</v>
      </c>
      <c r="S649" s="15">
        <v>4.6962331718077302E-2</v>
      </c>
      <c r="T649">
        <v>4.7134701628888998</v>
      </c>
      <c r="U649">
        <v>4.7134701628888998</v>
      </c>
      <c r="V649">
        <v>4.9870758433471698</v>
      </c>
      <c r="W649">
        <v>14.9</v>
      </c>
      <c r="X649">
        <v>7.09</v>
      </c>
      <c r="Y649">
        <v>2858</v>
      </c>
      <c r="Z649">
        <v>179</v>
      </c>
      <c r="AA649">
        <v>0.09</v>
      </c>
      <c r="AB649">
        <v>16</v>
      </c>
      <c r="AC649">
        <v>7</v>
      </c>
      <c r="AD649">
        <v>9</v>
      </c>
      <c r="AE649">
        <v>43.75</v>
      </c>
      <c r="AF649">
        <v>14</v>
      </c>
      <c r="AG649">
        <v>5</v>
      </c>
      <c r="AH649">
        <v>4</v>
      </c>
      <c r="AI649">
        <v>7</v>
      </c>
    </row>
    <row r="650" spans="1:35" x14ac:dyDescent="0.2">
      <c r="A650" s="102">
        <v>602</v>
      </c>
      <c r="B650">
        <v>4005</v>
      </c>
      <c r="C650" t="s">
        <v>3887</v>
      </c>
      <c r="D650" t="s">
        <v>3506</v>
      </c>
      <c r="E650">
        <v>450</v>
      </c>
      <c r="F650">
        <v>448</v>
      </c>
      <c r="G650">
        <v>2300</v>
      </c>
      <c r="H650" t="s">
        <v>3484</v>
      </c>
      <c r="I650">
        <v>7182</v>
      </c>
      <c r="J650" t="s">
        <v>3680</v>
      </c>
      <c r="K650" t="s">
        <v>3552</v>
      </c>
      <c r="L650">
        <v>1011</v>
      </c>
      <c r="M650">
        <v>1022</v>
      </c>
      <c r="N650">
        <v>1000</v>
      </c>
      <c r="O650" t="s">
        <v>3481</v>
      </c>
      <c r="P650">
        <v>0.86106392606842197</v>
      </c>
      <c r="Q650">
        <v>0.86694878522990704</v>
      </c>
      <c r="R650">
        <v>0.19797222753694399</v>
      </c>
      <c r="S650" s="106">
        <v>1.0215198486136201E-2</v>
      </c>
      <c r="T650">
        <v>-3.7174697262539</v>
      </c>
      <c r="U650">
        <v>3.7174697262539</v>
      </c>
      <c r="V650">
        <v>3.83522588766006</v>
      </c>
      <c r="W650">
        <v>-7.58</v>
      </c>
      <c r="X650">
        <v>0.82</v>
      </c>
      <c r="Y650">
        <v>2851</v>
      </c>
      <c r="Z650">
        <v>143</v>
      </c>
      <c r="AA650">
        <v>0</v>
      </c>
      <c r="AB650">
        <v>20</v>
      </c>
      <c r="AC650">
        <v>10</v>
      </c>
      <c r="AD650">
        <v>10</v>
      </c>
      <c r="AE650">
        <v>50</v>
      </c>
      <c r="AF650">
        <v>13</v>
      </c>
      <c r="AG650">
        <v>6</v>
      </c>
      <c r="AH650">
        <v>4</v>
      </c>
      <c r="AI650">
        <v>10</v>
      </c>
    </row>
    <row r="651" spans="1:35" x14ac:dyDescent="0.2">
      <c r="A651" s="102">
        <v>79</v>
      </c>
      <c r="B651">
        <v>4208</v>
      </c>
      <c r="C651" t="s">
        <v>3832</v>
      </c>
      <c r="D651" t="s">
        <v>3506</v>
      </c>
      <c r="E651">
        <v>2220</v>
      </c>
      <c r="F651">
        <v>2222</v>
      </c>
      <c r="G651">
        <v>400</v>
      </c>
      <c r="H651" t="s">
        <v>3481</v>
      </c>
      <c r="I651">
        <v>5991</v>
      </c>
      <c r="J651" t="s">
        <v>1401</v>
      </c>
      <c r="K651" t="s">
        <v>3840</v>
      </c>
      <c r="L651">
        <v>862</v>
      </c>
      <c r="M651">
        <v>879</v>
      </c>
      <c r="N651">
        <v>1000</v>
      </c>
      <c r="O651" t="s">
        <v>3484</v>
      </c>
      <c r="P651">
        <v>0.84388886743742597</v>
      </c>
      <c r="Q651">
        <v>0.94190367704134903</v>
      </c>
      <c r="R651">
        <v>0.13684669108058301</v>
      </c>
      <c r="S651">
        <v>2.51584793054427E-2</v>
      </c>
      <c r="T651">
        <v>0.70483674403229801</v>
      </c>
      <c r="U651">
        <v>0.70483674403229801</v>
      </c>
      <c r="V651">
        <v>0.84119854227072899</v>
      </c>
      <c r="W651">
        <v>2.77</v>
      </c>
      <c r="X651">
        <v>1.1000000000000001</v>
      </c>
      <c r="Y651">
        <v>2690</v>
      </c>
      <c r="Z651">
        <v>168</v>
      </c>
      <c r="AA651">
        <v>-0.05</v>
      </c>
      <c r="AB651">
        <v>16</v>
      </c>
      <c r="AC651">
        <v>8</v>
      </c>
      <c r="AD651">
        <v>8</v>
      </c>
      <c r="AE651">
        <v>50</v>
      </c>
      <c r="AF651">
        <v>12</v>
      </c>
      <c r="AG651">
        <v>6</v>
      </c>
      <c r="AH651">
        <v>4</v>
      </c>
      <c r="AI651">
        <v>6</v>
      </c>
    </row>
    <row r="652" spans="1:35" x14ac:dyDescent="0.2">
      <c r="A652" s="102">
        <v>452</v>
      </c>
      <c r="B652">
        <v>6098</v>
      </c>
      <c r="C652" t="s">
        <v>240</v>
      </c>
      <c r="D652" t="s">
        <v>3496</v>
      </c>
      <c r="E652">
        <v>4307</v>
      </c>
      <c r="F652">
        <v>4360</v>
      </c>
      <c r="G652">
        <v>200</v>
      </c>
      <c r="H652" t="s">
        <v>3484</v>
      </c>
      <c r="I652">
        <v>8036</v>
      </c>
      <c r="J652" t="s">
        <v>3495</v>
      </c>
      <c r="K652" t="s">
        <v>3488</v>
      </c>
      <c r="L652">
        <v>8130</v>
      </c>
      <c r="M652">
        <v>8060</v>
      </c>
      <c r="N652">
        <v>100</v>
      </c>
      <c r="O652" t="s">
        <v>3481</v>
      </c>
      <c r="P652">
        <v>0.90435706058361998</v>
      </c>
      <c r="Q652">
        <v>0.88560066103620905</v>
      </c>
      <c r="R652">
        <v>0.283020020146934</v>
      </c>
      <c r="S652" s="15">
        <v>0.31871525668777601</v>
      </c>
      <c r="T652">
        <v>-0.32083265476732098</v>
      </c>
      <c r="U652">
        <v>0.32083265476732098</v>
      </c>
      <c r="V652">
        <v>0.70449190814906504</v>
      </c>
      <c r="W652">
        <v>-0.89</v>
      </c>
      <c r="X652">
        <v>8.19</v>
      </c>
      <c r="Y652">
        <v>1842</v>
      </c>
      <c r="Z652">
        <v>154</v>
      </c>
      <c r="AA652">
        <v>-0.06</v>
      </c>
      <c r="AB652">
        <v>12</v>
      </c>
      <c r="AC652">
        <v>6</v>
      </c>
      <c r="AD652">
        <v>6</v>
      </c>
      <c r="AE652">
        <v>50</v>
      </c>
      <c r="AF652">
        <v>10</v>
      </c>
      <c r="AG652">
        <v>5</v>
      </c>
      <c r="AH652">
        <v>5</v>
      </c>
      <c r="AI652">
        <v>2</v>
      </c>
    </row>
    <row r="653" spans="1:35" x14ac:dyDescent="0.2">
      <c r="A653" s="102">
        <v>656</v>
      </c>
      <c r="B653">
        <v>3865</v>
      </c>
      <c r="C653" t="s">
        <v>3410</v>
      </c>
      <c r="D653" t="s">
        <v>3860</v>
      </c>
      <c r="E653">
        <v>505</v>
      </c>
      <c r="F653">
        <v>521</v>
      </c>
      <c r="G653">
        <v>2000</v>
      </c>
      <c r="H653" t="s">
        <v>3481</v>
      </c>
      <c r="I653">
        <v>7201</v>
      </c>
      <c r="J653" t="s">
        <v>3534</v>
      </c>
      <c r="K653" t="s">
        <v>3499</v>
      </c>
      <c r="L653">
        <v>586.9</v>
      </c>
      <c r="M653">
        <v>587.6</v>
      </c>
      <c r="N653">
        <v>1800</v>
      </c>
      <c r="O653" t="s">
        <v>3484</v>
      </c>
      <c r="P653">
        <v>0.87010472659890903</v>
      </c>
      <c r="Q653">
        <v>0.85830905232813903</v>
      </c>
      <c r="R653" s="15">
        <v>0.122063108623387</v>
      </c>
      <c r="S653" s="15">
        <v>1.3775228452916E-2</v>
      </c>
      <c r="T653">
        <v>1.5553375602569499</v>
      </c>
      <c r="U653">
        <v>1.5553375602569499</v>
      </c>
      <c r="V653">
        <v>0.68152779791042095</v>
      </c>
      <c r="W653">
        <v>4.91</v>
      </c>
      <c r="X653">
        <v>1.48</v>
      </c>
      <c r="Y653">
        <v>1097</v>
      </c>
      <c r="Z653">
        <v>58</v>
      </c>
      <c r="AA653">
        <v>0.02</v>
      </c>
      <c r="AB653">
        <v>19</v>
      </c>
      <c r="AC653">
        <v>10</v>
      </c>
      <c r="AD653">
        <v>9</v>
      </c>
      <c r="AE653">
        <v>52.63</v>
      </c>
      <c r="AF653">
        <v>15</v>
      </c>
      <c r="AG653">
        <v>7</v>
      </c>
      <c r="AH653">
        <v>3</v>
      </c>
      <c r="AI653">
        <v>9</v>
      </c>
    </row>
    <row r="654" spans="1:35" x14ac:dyDescent="0.2">
      <c r="A654" s="102">
        <v>198</v>
      </c>
      <c r="B654">
        <v>4217</v>
      </c>
      <c r="C654" t="s">
        <v>1452</v>
      </c>
      <c r="D654" t="s">
        <v>3506</v>
      </c>
      <c r="E654">
        <v>4595</v>
      </c>
      <c r="F654">
        <v>4600</v>
      </c>
      <c r="G654">
        <v>200</v>
      </c>
      <c r="H654" t="s">
        <v>3481</v>
      </c>
      <c r="I654">
        <v>4290</v>
      </c>
      <c r="J654" t="s">
        <v>3551</v>
      </c>
      <c r="K654" t="s">
        <v>3496</v>
      </c>
      <c r="L654">
        <v>944</v>
      </c>
      <c r="M654">
        <v>979</v>
      </c>
      <c r="N654">
        <v>900</v>
      </c>
      <c r="O654" t="s">
        <v>3484</v>
      </c>
      <c r="P654">
        <v>0.86907177208362596</v>
      </c>
      <c r="Q654">
        <v>0.92172559214677097</v>
      </c>
      <c r="R654">
        <v>0.113188192832453</v>
      </c>
      <c r="S654">
        <v>2.5966723977957799E-2</v>
      </c>
      <c r="T654">
        <v>1.25373417469325</v>
      </c>
      <c r="U654">
        <v>1.25373417469325</v>
      </c>
      <c r="V654">
        <v>1.70940185975865</v>
      </c>
      <c r="W654">
        <v>9.17</v>
      </c>
      <c r="X654">
        <v>4.2300000000000004</v>
      </c>
      <c r="Y654">
        <v>1095</v>
      </c>
      <c r="Z654">
        <v>68</v>
      </c>
      <c r="AA654">
        <v>0.01</v>
      </c>
      <c r="AB654">
        <v>16</v>
      </c>
      <c r="AC654">
        <v>9</v>
      </c>
      <c r="AD654">
        <v>7</v>
      </c>
      <c r="AE654">
        <v>56.25</v>
      </c>
      <c r="AF654">
        <v>13</v>
      </c>
      <c r="AG654">
        <v>5</v>
      </c>
      <c r="AH654">
        <v>4</v>
      </c>
      <c r="AI654">
        <v>7</v>
      </c>
    </row>
    <row r="655" spans="1:35" x14ac:dyDescent="0.2">
      <c r="A655" s="102">
        <v>245</v>
      </c>
      <c r="B655">
        <v>4183</v>
      </c>
      <c r="C655" t="s">
        <v>3834</v>
      </c>
      <c r="D655" t="s">
        <v>3506</v>
      </c>
      <c r="E655">
        <v>2411</v>
      </c>
      <c r="F655">
        <v>2450</v>
      </c>
      <c r="G655">
        <v>400</v>
      </c>
      <c r="H655" t="s">
        <v>3481</v>
      </c>
      <c r="I655">
        <v>7762</v>
      </c>
      <c r="J655" t="s">
        <v>3850</v>
      </c>
      <c r="K655" t="s">
        <v>3490</v>
      </c>
      <c r="L655">
        <v>520</v>
      </c>
      <c r="M655">
        <v>528</v>
      </c>
      <c r="N655">
        <v>1900</v>
      </c>
      <c r="O655" t="s">
        <v>3484</v>
      </c>
      <c r="P655">
        <v>0.903461343462721</v>
      </c>
      <c r="Q655">
        <v>0.91333168301884005</v>
      </c>
      <c r="R655">
        <v>0.129642110355385</v>
      </c>
      <c r="S655">
        <v>1.7152494439502601E-3</v>
      </c>
      <c r="T655">
        <v>1.71575044266035</v>
      </c>
      <c r="U655">
        <v>1.71575044266035</v>
      </c>
      <c r="V655">
        <v>1.85581655639802</v>
      </c>
      <c r="W655">
        <v>3.3</v>
      </c>
      <c r="X655">
        <v>2.37</v>
      </c>
      <c r="Y655">
        <v>760</v>
      </c>
      <c r="Z655">
        <v>54</v>
      </c>
      <c r="AA655">
        <v>-0.05</v>
      </c>
      <c r="AB655">
        <v>14</v>
      </c>
      <c r="AC655">
        <v>8</v>
      </c>
      <c r="AD655">
        <v>6</v>
      </c>
      <c r="AE655">
        <v>57.14</v>
      </c>
      <c r="AF655">
        <v>15</v>
      </c>
      <c r="AG655">
        <v>3</v>
      </c>
      <c r="AH655">
        <v>4</v>
      </c>
      <c r="AI655">
        <v>7</v>
      </c>
    </row>
    <row r="656" spans="1:35" x14ac:dyDescent="0.2">
      <c r="A656" s="102">
        <v>1017</v>
      </c>
      <c r="B656">
        <v>5713</v>
      </c>
      <c r="C656" t="s">
        <v>3929</v>
      </c>
      <c r="D656" t="s">
        <v>3497</v>
      </c>
      <c r="E656">
        <v>3084</v>
      </c>
      <c r="F656">
        <v>3109</v>
      </c>
      <c r="G656">
        <v>200</v>
      </c>
      <c r="H656" t="s">
        <v>3484</v>
      </c>
      <c r="I656">
        <v>6506</v>
      </c>
      <c r="J656" t="s">
        <v>3786</v>
      </c>
      <c r="K656" t="s">
        <v>3486</v>
      </c>
      <c r="L656">
        <v>3815</v>
      </c>
      <c r="M656">
        <v>3855</v>
      </c>
      <c r="N656">
        <v>200</v>
      </c>
      <c r="O656" t="s">
        <v>3481</v>
      </c>
      <c r="P656">
        <v>0.86873712081148402</v>
      </c>
      <c r="Q656">
        <v>0.80067307638600005</v>
      </c>
      <c r="R656" s="106">
        <v>3.8831795789022301E-2</v>
      </c>
      <c r="S656" s="106">
        <v>4.3802464818635402E-2</v>
      </c>
      <c r="T656">
        <v>-1.31689121323078</v>
      </c>
      <c r="U656">
        <v>1.31689121323078</v>
      </c>
      <c r="V656">
        <v>1.5252254508355501</v>
      </c>
      <c r="W656">
        <v>-3.22</v>
      </c>
      <c r="X656">
        <v>19.350000000000001</v>
      </c>
      <c r="Y656">
        <v>-873</v>
      </c>
      <c r="Z656">
        <v>-87</v>
      </c>
      <c r="AA656">
        <v>-0.03</v>
      </c>
      <c r="AB656">
        <v>10</v>
      </c>
      <c r="AC656">
        <v>5</v>
      </c>
      <c r="AD656">
        <v>5</v>
      </c>
      <c r="AE656">
        <v>50</v>
      </c>
      <c r="AF656">
        <v>8</v>
      </c>
      <c r="AG656">
        <v>5</v>
      </c>
      <c r="AH656">
        <v>4</v>
      </c>
      <c r="AI656">
        <v>1</v>
      </c>
    </row>
    <row r="657" spans="1:35" x14ac:dyDescent="0.2">
      <c r="A657" s="102">
        <v>950</v>
      </c>
      <c r="B657">
        <v>4183</v>
      </c>
      <c r="C657" t="s">
        <v>3834</v>
      </c>
      <c r="D657" t="s">
        <v>3506</v>
      </c>
      <c r="E657">
        <v>2411</v>
      </c>
      <c r="F657">
        <v>2450</v>
      </c>
      <c r="G657">
        <v>400</v>
      </c>
      <c r="H657" t="s">
        <v>3484</v>
      </c>
      <c r="I657">
        <v>8377</v>
      </c>
      <c r="J657" t="s">
        <v>3686</v>
      </c>
      <c r="K657" t="s">
        <v>3552</v>
      </c>
      <c r="L657">
        <v>1062</v>
      </c>
      <c r="M657">
        <v>1073</v>
      </c>
      <c r="N657">
        <v>900</v>
      </c>
      <c r="O657" t="s">
        <v>3481</v>
      </c>
      <c r="P657">
        <v>0.86246251588811595</v>
      </c>
      <c r="Q657">
        <v>0.81410490268302205</v>
      </c>
      <c r="R657">
        <v>9.4181172804757907E-2</v>
      </c>
      <c r="S657">
        <v>0.15981591810319401</v>
      </c>
      <c r="T657">
        <v>-1.7635893723446601</v>
      </c>
      <c r="U657">
        <v>1.7635893723446601</v>
      </c>
      <c r="V657">
        <v>1.79892602353443</v>
      </c>
      <c r="W657">
        <v>-3.54</v>
      </c>
      <c r="X657">
        <v>1.46</v>
      </c>
      <c r="Y657">
        <v>-923</v>
      </c>
      <c r="Z657">
        <v>-49</v>
      </c>
      <c r="AA657">
        <v>0.02</v>
      </c>
      <c r="AB657">
        <v>19</v>
      </c>
      <c r="AC657">
        <v>11</v>
      </c>
      <c r="AD657">
        <v>8</v>
      </c>
      <c r="AE657">
        <v>57.89</v>
      </c>
      <c r="AF657">
        <v>14</v>
      </c>
      <c r="AG657">
        <v>4</v>
      </c>
      <c r="AH657">
        <v>5</v>
      </c>
      <c r="AI657">
        <v>10</v>
      </c>
    </row>
    <row r="658" spans="1:35" x14ac:dyDescent="0.2">
      <c r="A658" s="102">
        <v>565</v>
      </c>
      <c r="B658">
        <v>4004</v>
      </c>
      <c r="C658" t="s">
        <v>3833</v>
      </c>
      <c r="D658" t="s">
        <v>3506</v>
      </c>
      <c r="E658">
        <v>2638</v>
      </c>
      <c r="F658">
        <v>2656</v>
      </c>
      <c r="G658">
        <v>200</v>
      </c>
      <c r="H658" t="s">
        <v>3484</v>
      </c>
      <c r="I658">
        <v>4114</v>
      </c>
      <c r="J658" t="s">
        <v>3764</v>
      </c>
      <c r="K658" t="s">
        <v>3506</v>
      </c>
      <c r="L658">
        <v>6360</v>
      </c>
      <c r="M658">
        <v>6490</v>
      </c>
      <c r="N658">
        <v>100</v>
      </c>
      <c r="O658" t="s">
        <v>3481</v>
      </c>
      <c r="P658">
        <v>0.83648092638615101</v>
      </c>
      <c r="Q658">
        <v>0.87171272280284395</v>
      </c>
      <c r="R658">
        <v>0.13133650037358699</v>
      </c>
      <c r="S658">
        <v>0.24531550937513399</v>
      </c>
      <c r="T658">
        <v>-1.72598985588224</v>
      </c>
      <c r="U658">
        <v>1.72598985588224</v>
      </c>
      <c r="V658">
        <v>1.52322077685071</v>
      </c>
      <c r="W658">
        <v>-7.29</v>
      </c>
      <c r="X658">
        <v>18.149999999999999</v>
      </c>
      <c r="Y658">
        <v>-960</v>
      </c>
      <c r="Z658">
        <v>-69</v>
      </c>
      <c r="AA658">
        <v>-0.02</v>
      </c>
      <c r="AB658">
        <v>14</v>
      </c>
      <c r="AC658">
        <v>7</v>
      </c>
      <c r="AD658">
        <v>7</v>
      </c>
      <c r="AE658">
        <v>50</v>
      </c>
      <c r="AF658">
        <v>10</v>
      </c>
      <c r="AG658">
        <v>7</v>
      </c>
      <c r="AH658">
        <v>6</v>
      </c>
      <c r="AI658">
        <v>1</v>
      </c>
    </row>
    <row r="659" spans="1:35" x14ac:dyDescent="0.2">
      <c r="A659" s="102">
        <v>825</v>
      </c>
      <c r="B659">
        <v>8572</v>
      </c>
      <c r="C659" t="s">
        <v>3449</v>
      </c>
      <c r="D659" t="s">
        <v>3487</v>
      </c>
      <c r="E659">
        <v>504</v>
      </c>
      <c r="F659">
        <v>523</v>
      </c>
      <c r="G659">
        <v>1900</v>
      </c>
      <c r="H659" t="s">
        <v>3481</v>
      </c>
      <c r="I659">
        <v>9433</v>
      </c>
      <c r="J659" t="s">
        <v>728</v>
      </c>
      <c r="K659" t="s">
        <v>3483</v>
      </c>
      <c r="L659">
        <v>3290</v>
      </c>
      <c r="M659">
        <v>3257</v>
      </c>
      <c r="N659">
        <v>300</v>
      </c>
      <c r="O659" t="s">
        <v>3484</v>
      </c>
      <c r="P659">
        <v>0.82412919687307495</v>
      </c>
      <c r="Q659">
        <v>0.83338821984129896</v>
      </c>
      <c r="R659">
        <v>4.3488678681876197E-2</v>
      </c>
      <c r="S659">
        <v>0.30690194647060198</v>
      </c>
      <c r="T659">
        <v>1.6537262277427101</v>
      </c>
      <c r="U659">
        <v>1.6537262277427101</v>
      </c>
      <c r="V659">
        <v>0.54476024228421205</v>
      </c>
      <c r="W659">
        <v>7.58</v>
      </c>
      <c r="X659">
        <v>1.7</v>
      </c>
      <c r="Y659">
        <v>-1389</v>
      </c>
      <c r="Z659">
        <v>-87</v>
      </c>
      <c r="AA659">
        <v>-0.04</v>
      </c>
      <c r="AB659">
        <v>16</v>
      </c>
      <c r="AC659">
        <v>8</v>
      </c>
      <c r="AD659">
        <v>8</v>
      </c>
      <c r="AE659">
        <v>50</v>
      </c>
      <c r="AF659">
        <v>15</v>
      </c>
      <c r="AG659">
        <v>4</v>
      </c>
      <c r="AH659">
        <v>3</v>
      </c>
      <c r="AI659">
        <v>9</v>
      </c>
    </row>
    <row r="660" spans="1:35" x14ac:dyDescent="0.2">
      <c r="A660" s="102">
        <v>486</v>
      </c>
      <c r="B660">
        <v>2914</v>
      </c>
      <c r="C660" t="s">
        <v>3757</v>
      </c>
      <c r="D660" t="s">
        <v>3509</v>
      </c>
      <c r="E660">
        <v>2288.5</v>
      </c>
      <c r="F660">
        <v>2290</v>
      </c>
      <c r="G660">
        <v>400</v>
      </c>
      <c r="H660" t="s">
        <v>3481</v>
      </c>
      <c r="I660">
        <v>7202</v>
      </c>
      <c r="J660" t="s">
        <v>1013</v>
      </c>
      <c r="K660" t="s">
        <v>3499</v>
      </c>
      <c r="L660">
        <v>1061.5</v>
      </c>
      <c r="M660">
        <v>1073</v>
      </c>
      <c r="N660">
        <v>900</v>
      </c>
      <c r="O660" t="s">
        <v>3484</v>
      </c>
      <c r="P660">
        <v>0.89599114855346196</v>
      </c>
      <c r="Q660">
        <v>0.88156483002411801</v>
      </c>
      <c r="R660" s="106">
        <v>3.66707416123404E-2</v>
      </c>
      <c r="S660" s="106">
        <v>5.0907622274074499E-2</v>
      </c>
      <c r="T660">
        <v>2.8798601227550402</v>
      </c>
      <c r="U660">
        <v>2.8798601227550402</v>
      </c>
      <c r="V660">
        <v>3.0842592543760201</v>
      </c>
      <c r="W660">
        <v>9.2200000000000006</v>
      </c>
      <c r="X660">
        <v>5.43</v>
      </c>
      <c r="Y660">
        <v>-1670</v>
      </c>
      <c r="Z660">
        <v>-128</v>
      </c>
      <c r="AA660">
        <v>-0.1</v>
      </c>
      <c r="AB660">
        <v>13</v>
      </c>
      <c r="AC660">
        <v>5</v>
      </c>
      <c r="AD660">
        <v>8</v>
      </c>
      <c r="AE660">
        <v>38.46</v>
      </c>
      <c r="AF660">
        <v>15</v>
      </c>
      <c r="AG660">
        <v>3</v>
      </c>
      <c r="AH660">
        <v>1</v>
      </c>
      <c r="AI660">
        <v>9</v>
      </c>
    </row>
    <row r="661" spans="1:35" x14ac:dyDescent="0.2">
      <c r="A661" s="102">
        <v>909</v>
      </c>
      <c r="B661">
        <v>4005</v>
      </c>
      <c r="C661" t="s">
        <v>3887</v>
      </c>
      <c r="D661" t="s">
        <v>3506</v>
      </c>
      <c r="E661">
        <v>450</v>
      </c>
      <c r="F661">
        <v>448</v>
      </c>
      <c r="G661">
        <v>2400</v>
      </c>
      <c r="H661" t="s">
        <v>3484</v>
      </c>
      <c r="I661">
        <v>8411</v>
      </c>
      <c r="J661" t="s">
        <v>3688</v>
      </c>
      <c r="K661" t="s">
        <v>3552</v>
      </c>
      <c r="L661">
        <v>161.5</v>
      </c>
      <c r="M661">
        <v>162.4</v>
      </c>
      <c r="N661">
        <v>6600</v>
      </c>
      <c r="O661" t="s">
        <v>3481</v>
      </c>
      <c r="P661">
        <v>0.92146985640856105</v>
      </c>
      <c r="Q661">
        <v>0.821986457231761</v>
      </c>
      <c r="R661">
        <v>2.70615336737807E-4</v>
      </c>
      <c r="S661">
        <v>3.8003529846360698E-2</v>
      </c>
      <c r="T661">
        <v>-3.40196825395445</v>
      </c>
      <c r="U661">
        <v>3.40196825395445</v>
      </c>
      <c r="V661">
        <v>3.6631645358292899</v>
      </c>
      <c r="W661">
        <v>-7.36</v>
      </c>
      <c r="X661">
        <v>0.31</v>
      </c>
      <c r="Y661">
        <v>-2036</v>
      </c>
      <c r="Z661">
        <v>-120</v>
      </c>
      <c r="AA661">
        <v>-0.03</v>
      </c>
      <c r="AB661">
        <v>17</v>
      </c>
      <c r="AC661">
        <v>9</v>
      </c>
      <c r="AD661">
        <v>8</v>
      </c>
      <c r="AE661">
        <v>52.94</v>
      </c>
      <c r="AF661">
        <v>12</v>
      </c>
      <c r="AG661">
        <v>5</v>
      </c>
      <c r="AH661">
        <v>5</v>
      </c>
      <c r="AI661">
        <v>7</v>
      </c>
    </row>
    <row r="662" spans="1:35" x14ac:dyDescent="0.2">
      <c r="A662" s="102">
        <v>64</v>
      </c>
      <c r="B662">
        <v>5214</v>
      </c>
      <c r="C662" t="s">
        <v>3933</v>
      </c>
      <c r="D662" t="s">
        <v>3480</v>
      </c>
      <c r="E662">
        <v>2126</v>
      </c>
      <c r="F662">
        <v>2162</v>
      </c>
      <c r="G662">
        <v>400</v>
      </c>
      <c r="H662" t="s">
        <v>3481</v>
      </c>
      <c r="I662">
        <v>6302</v>
      </c>
      <c r="J662" t="s">
        <v>3910</v>
      </c>
      <c r="K662" t="s">
        <v>3494</v>
      </c>
      <c r="L662">
        <v>2846</v>
      </c>
      <c r="M662">
        <v>2820</v>
      </c>
      <c r="N662">
        <v>300</v>
      </c>
      <c r="O662" t="s">
        <v>3484</v>
      </c>
      <c r="P662">
        <v>0.85885357930866302</v>
      </c>
      <c r="Q662">
        <v>0.94689953483299005</v>
      </c>
      <c r="R662">
        <v>0.387305371059462</v>
      </c>
      <c r="S662">
        <v>5.1960718995447498E-2</v>
      </c>
      <c r="T662">
        <v>0.70902569824145101</v>
      </c>
      <c r="U662">
        <v>0.70902569824145101</v>
      </c>
      <c r="V662">
        <v>8.4133691527137303E-2</v>
      </c>
      <c r="W662">
        <v>1.85</v>
      </c>
      <c r="X662">
        <v>2.2200000000000002</v>
      </c>
      <c r="Y662">
        <v>-2098</v>
      </c>
      <c r="Z662">
        <v>-262</v>
      </c>
      <c r="AA662">
        <v>-0.17</v>
      </c>
      <c r="AB662">
        <v>8</v>
      </c>
      <c r="AC662">
        <v>3</v>
      </c>
      <c r="AD662">
        <v>5</v>
      </c>
      <c r="AE662">
        <v>37.5</v>
      </c>
      <c r="AF662">
        <v>13</v>
      </c>
      <c r="AG662">
        <v>1</v>
      </c>
      <c r="AH662">
        <v>1</v>
      </c>
      <c r="AI662">
        <v>6</v>
      </c>
    </row>
    <row r="663" spans="1:35" x14ac:dyDescent="0.2">
      <c r="A663" s="102">
        <v>125</v>
      </c>
      <c r="B663">
        <v>4183</v>
      </c>
      <c r="C663" t="s">
        <v>3834</v>
      </c>
      <c r="D663" t="s">
        <v>3506</v>
      </c>
      <c r="E663">
        <v>2411</v>
      </c>
      <c r="F663">
        <v>2450</v>
      </c>
      <c r="G663">
        <v>400</v>
      </c>
      <c r="H663" t="s">
        <v>3481</v>
      </c>
      <c r="I663">
        <v>6301</v>
      </c>
      <c r="J663" t="s">
        <v>56</v>
      </c>
      <c r="K663" t="s">
        <v>3494</v>
      </c>
      <c r="L663">
        <v>2369</v>
      </c>
      <c r="M663">
        <v>2389</v>
      </c>
      <c r="N663">
        <v>400</v>
      </c>
      <c r="O663" t="s">
        <v>3484</v>
      </c>
      <c r="P663">
        <v>0.81907468935788896</v>
      </c>
      <c r="Q663">
        <v>0.93209097966889098</v>
      </c>
      <c r="R663" s="15">
        <v>0.42982915847550501</v>
      </c>
      <c r="S663">
        <v>8.74662429449489E-4</v>
      </c>
      <c r="T663">
        <v>0.76321293498938403</v>
      </c>
      <c r="U663">
        <v>0.76321293498938403</v>
      </c>
      <c r="V663">
        <v>0.356548195125582</v>
      </c>
      <c r="W663">
        <v>1.45</v>
      </c>
      <c r="X663">
        <v>2.4900000000000002</v>
      </c>
      <c r="Y663">
        <v>-2967</v>
      </c>
      <c r="Z663">
        <v>-297</v>
      </c>
      <c r="AA663">
        <v>0.01</v>
      </c>
      <c r="AB663">
        <v>10</v>
      </c>
      <c r="AC663">
        <v>6</v>
      </c>
      <c r="AD663">
        <v>4</v>
      </c>
      <c r="AE663">
        <v>60</v>
      </c>
      <c r="AF663">
        <v>15</v>
      </c>
      <c r="AG663">
        <v>1</v>
      </c>
      <c r="AH663">
        <v>1</v>
      </c>
      <c r="AI663">
        <v>8</v>
      </c>
    </row>
    <row r="664" spans="1:35" x14ac:dyDescent="0.2">
      <c r="A664" s="102">
        <v>546</v>
      </c>
      <c r="B664">
        <v>9513</v>
      </c>
      <c r="C664" t="s">
        <v>3854</v>
      </c>
      <c r="D664" t="s">
        <v>3554</v>
      </c>
      <c r="E664">
        <v>2493</v>
      </c>
      <c r="F664">
        <v>2468</v>
      </c>
      <c r="G664">
        <v>400</v>
      </c>
      <c r="H664" t="s">
        <v>3481</v>
      </c>
      <c r="I664">
        <v>9532</v>
      </c>
      <c r="J664" t="s">
        <v>3876</v>
      </c>
      <c r="K664" t="s">
        <v>3554</v>
      </c>
      <c r="L664">
        <v>1859</v>
      </c>
      <c r="M664">
        <v>1867</v>
      </c>
      <c r="N664">
        <v>500</v>
      </c>
      <c r="O664" t="s">
        <v>3484</v>
      </c>
      <c r="P664">
        <v>0.960228237304939</v>
      </c>
      <c r="Q664">
        <v>0.87384914535551195</v>
      </c>
      <c r="R664">
        <v>3.46523480818423E-4</v>
      </c>
      <c r="S664">
        <v>0.112732668661749</v>
      </c>
      <c r="T664">
        <v>2.13533086269811</v>
      </c>
      <c r="U664">
        <v>2.13533086269811</v>
      </c>
      <c r="V664">
        <v>2.29331240118215</v>
      </c>
      <c r="W664">
        <v>4</v>
      </c>
      <c r="X664">
        <v>5.44</v>
      </c>
      <c r="Y664">
        <v>-3367</v>
      </c>
      <c r="Z664">
        <v>-281</v>
      </c>
      <c r="AA664">
        <v>-0.02</v>
      </c>
      <c r="AB664">
        <v>12</v>
      </c>
      <c r="AC664">
        <v>6</v>
      </c>
      <c r="AD664">
        <v>6</v>
      </c>
      <c r="AE664">
        <v>50</v>
      </c>
      <c r="AF664">
        <v>16</v>
      </c>
      <c r="AG664">
        <v>1</v>
      </c>
      <c r="AH664">
        <v>0</v>
      </c>
      <c r="AI664">
        <v>11</v>
      </c>
    </row>
    <row r="665" spans="1:35" x14ac:dyDescent="0.2">
      <c r="A665" s="102">
        <v>453</v>
      </c>
      <c r="B665">
        <v>5803</v>
      </c>
      <c r="C665" t="s">
        <v>26</v>
      </c>
      <c r="D665" t="s">
        <v>3497</v>
      </c>
      <c r="E665">
        <v>408</v>
      </c>
      <c r="F665">
        <v>411</v>
      </c>
      <c r="G665">
        <v>2700</v>
      </c>
      <c r="H665" t="s">
        <v>3484</v>
      </c>
      <c r="I665">
        <v>7186</v>
      </c>
      <c r="J665" t="s">
        <v>724</v>
      </c>
      <c r="K665" t="s">
        <v>3552</v>
      </c>
      <c r="L665">
        <v>417</v>
      </c>
      <c r="M665">
        <v>422</v>
      </c>
      <c r="N665">
        <v>2600</v>
      </c>
      <c r="O665" t="s">
        <v>3481</v>
      </c>
      <c r="P665">
        <v>0.886162836404634</v>
      </c>
      <c r="Q665">
        <v>0.88544934155128296</v>
      </c>
      <c r="R665">
        <v>6.2272319571351403E-2</v>
      </c>
      <c r="S665">
        <v>0.112964193295107</v>
      </c>
      <c r="T665">
        <v>-1.5842455232991499</v>
      </c>
      <c r="U665">
        <v>1.5842455232991499</v>
      </c>
      <c r="V665">
        <v>1.7010974771290099</v>
      </c>
      <c r="W665">
        <v>-6.61</v>
      </c>
      <c r="X665">
        <v>1.1399999999999999</v>
      </c>
      <c r="Y665">
        <v>-4259</v>
      </c>
      <c r="Z665">
        <v>-266</v>
      </c>
      <c r="AA665">
        <v>-0.05</v>
      </c>
      <c r="AB665">
        <v>16</v>
      </c>
      <c r="AC665">
        <v>8</v>
      </c>
      <c r="AD665">
        <v>8</v>
      </c>
      <c r="AE665">
        <v>50</v>
      </c>
      <c r="AF665">
        <v>12</v>
      </c>
      <c r="AG665">
        <v>7</v>
      </c>
      <c r="AH665">
        <v>6</v>
      </c>
      <c r="AI665">
        <v>3</v>
      </c>
    </row>
    <row r="666" spans="1:35" x14ac:dyDescent="0.2">
      <c r="A666" s="102">
        <v>542</v>
      </c>
      <c r="B666">
        <v>5803</v>
      </c>
      <c r="C666" t="s">
        <v>26</v>
      </c>
      <c r="D666" t="s">
        <v>3497</v>
      </c>
      <c r="E666">
        <v>408</v>
      </c>
      <c r="F666">
        <v>411</v>
      </c>
      <c r="G666">
        <v>1800</v>
      </c>
      <c r="H666" t="s">
        <v>3484</v>
      </c>
      <c r="I666">
        <v>7259</v>
      </c>
      <c r="J666" t="s">
        <v>27</v>
      </c>
      <c r="K666" t="s">
        <v>3499</v>
      </c>
      <c r="L666">
        <v>3695</v>
      </c>
      <c r="M666">
        <v>3700</v>
      </c>
      <c r="N666">
        <v>200</v>
      </c>
      <c r="O666" t="s">
        <v>3481</v>
      </c>
      <c r="P666">
        <v>0.92148402218840098</v>
      </c>
      <c r="Q666">
        <v>0.87423686688096802</v>
      </c>
      <c r="R666" s="106">
        <v>5.6705244170256203E-3</v>
      </c>
      <c r="S666">
        <v>7.6004365982363695E-2</v>
      </c>
      <c r="T666">
        <v>-0.56686787360555202</v>
      </c>
      <c r="U666">
        <v>0.56686787360555202</v>
      </c>
      <c r="V666">
        <v>0.93373207874835196</v>
      </c>
      <c r="W666">
        <v>-2.82</v>
      </c>
      <c r="X666">
        <v>0.03</v>
      </c>
      <c r="Y666">
        <v>-4482</v>
      </c>
      <c r="Z666">
        <v>-204</v>
      </c>
      <c r="AA666">
        <v>0.23</v>
      </c>
      <c r="AB666">
        <v>22</v>
      </c>
      <c r="AC666">
        <v>12</v>
      </c>
      <c r="AD666">
        <v>10</v>
      </c>
      <c r="AE666">
        <v>54.55</v>
      </c>
      <c r="AF666">
        <v>13</v>
      </c>
      <c r="AG666">
        <v>9</v>
      </c>
      <c r="AH666">
        <v>5</v>
      </c>
      <c r="AI666">
        <v>8</v>
      </c>
    </row>
    <row r="667" spans="1:35" x14ac:dyDescent="0.2">
      <c r="A667" s="102">
        <v>693</v>
      </c>
      <c r="B667">
        <v>7164</v>
      </c>
      <c r="C667" t="s">
        <v>3852</v>
      </c>
      <c r="D667" t="s">
        <v>3487</v>
      </c>
      <c r="E667">
        <v>4655</v>
      </c>
      <c r="F667">
        <v>4715</v>
      </c>
      <c r="G667">
        <v>200</v>
      </c>
      <c r="H667" t="s">
        <v>3481</v>
      </c>
      <c r="I667">
        <v>9433</v>
      </c>
      <c r="J667" t="s">
        <v>728</v>
      </c>
      <c r="K667" t="s">
        <v>3483</v>
      </c>
      <c r="L667">
        <v>3290</v>
      </c>
      <c r="M667">
        <v>3257</v>
      </c>
      <c r="N667">
        <v>300</v>
      </c>
      <c r="O667" t="s">
        <v>3484</v>
      </c>
      <c r="P667">
        <v>0.83850707473989405</v>
      </c>
      <c r="Q667">
        <v>0.852887273980385</v>
      </c>
      <c r="R667">
        <v>3.2484726632270602E-2</v>
      </c>
      <c r="S667">
        <v>8.1821269918274306E-2</v>
      </c>
      <c r="T667">
        <v>0.49905349927297998</v>
      </c>
      <c r="U667">
        <v>0.49905349927297998</v>
      </c>
      <c r="V667">
        <v>0.39925408602211199</v>
      </c>
      <c r="W667">
        <v>1.63</v>
      </c>
      <c r="X667">
        <v>3.62</v>
      </c>
      <c r="Y667">
        <v>-4748</v>
      </c>
      <c r="Z667">
        <v>-678</v>
      </c>
      <c r="AA667">
        <v>-0.1</v>
      </c>
      <c r="AB667">
        <v>7</v>
      </c>
      <c r="AC667">
        <v>4</v>
      </c>
      <c r="AD667">
        <v>3</v>
      </c>
      <c r="AE667">
        <v>57.14</v>
      </c>
      <c r="AF667">
        <v>13</v>
      </c>
      <c r="AG667">
        <v>1</v>
      </c>
      <c r="AH667">
        <v>3</v>
      </c>
      <c r="AI667">
        <v>3</v>
      </c>
    </row>
    <row r="668" spans="1:35" x14ac:dyDescent="0.2">
      <c r="A668" s="102">
        <v>962</v>
      </c>
      <c r="B668">
        <v>4183</v>
      </c>
      <c r="C668" t="s">
        <v>3834</v>
      </c>
      <c r="D668" t="s">
        <v>3506</v>
      </c>
      <c r="E668">
        <v>2411</v>
      </c>
      <c r="F668">
        <v>2450</v>
      </c>
      <c r="G668">
        <v>400</v>
      </c>
      <c r="H668" t="s">
        <v>3481</v>
      </c>
      <c r="I668">
        <v>5803</v>
      </c>
      <c r="J668" t="s">
        <v>26</v>
      </c>
      <c r="K668" t="s">
        <v>3497</v>
      </c>
      <c r="L668">
        <v>408</v>
      </c>
      <c r="M668">
        <v>411</v>
      </c>
      <c r="N668">
        <v>2400</v>
      </c>
      <c r="O668" t="s">
        <v>3484</v>
      </c>
      <c r="P668">
        <v>0.89332051548508096</v>
      </c>
      <c r="Q668">
        <v>0.81154330963210997</v>
      </c>
      <c r="R668" s="106">
        <v>0.25451849837837298</v>
      </c>
      <c r="S668" s="15">
        <v>0.11931459987340801</v>
      </c>
      <c r="T668">
        <v>1.09960574591134</v>
      </c>
      <c r="U668">
        <v>1.09960574591134</v>
      </c>
      <c r="V668">
        <v>1.12561253774042</v>
      </c>
      <c r="W668">
        <v>3.84</v>
      </c>
      <c r="X668">
        <v>0.65</v>
      </c>
      <c r="Y668">
        <v>-5279</v>
      </c>
      <c r="Z668">
        <v>-293</v>
      </c>
      <c r="AA668">
        <v>-0.11</v>
      </c>
      <c r="AB668">
        <v>18</v>
      </c>
      <c r="AC668">
        <v>8</v>
      </c>
      <c r="AD668">
        <v>10</v>
      </c>
      <c r="AE668">
        <v>44.44</v>
      </c>
      <c r="AF668">
        <v>12</v>
      </c>
      <c r="AG668">
        <v>5</v>
      </c>
      <c r="AH668">
        <v>4</v>
      </c>
      <c r="AI668">
        <v>9</v>
      </c>
    </row>
    <row r="669" spans="1:35" x14ac:dyDescent="0.2">
      <c r="A669" s="102">
        <v>768</v>
      </c>
      <c r="B669">
        <v>8306</v>
      </c>
      <c r="C669" t="s">
        <v>3835</v>
      </c>
      <c r="D669" t="s">
        <v>3552</v>
      </c>
      <c r="E669">
        <v>560.29999999999995</v>
      </c>
      <c r="F669">
        <v>568</v>
      </c>
      <c r="G669">
        <v>1900</v>
      </c>
      <c r="H669" t="s">
        <v>3481</v>
      </c>
      <c r="I669">
        <v>8795</v>
      </c>
      <c r="J669" t="s">
        <v>3906</v>
      </c>
      <c r="K669" t="s">
        <v>3820</v>
      </c>
      <c r="L669">
        <v>1174</v>
      </c>
      <c r="M669">
        <v>1201</v>
      </c>
      <c r="N669">
        <v>900</v>
      </c>
      <c r="O669" t="s">
        <v>3484</v>
      </c>
      <c r="P669">
        <v>0.93625015418855595</v>
      </c>
      <c r="Q669">
        <v>0.84156730837649196</v>
      </c>
      <c r="R669">
        <v>1.16721350293791E-2</v>
      </c>
      <c r="S669">
        <v>0.30053494253963597</v>
      </c>
      <c r="T669">
        <v>1.5862691071521799</v>
      </c>
      <c r="U669">
        <v>1.5862691071521799</v>
      </c>
      <c r="V669">
        <v>1.9287382300163101</v>
      </c>
      <c r="W669">
        <v>5.48</v>
      </c>
      <c r="X669">
        <v>0.16</v>
      </c>
      <c r="Y669">
        <v>-6847</v>
      </c>
      <c r="Z669">
        <v>-456</v>
      </c>
      <c r="AA669">
        <v>0</v>
      </c>
      <c r="AB669">
        <v>15</v>
      </c>
      <c r="AC669">
        <v>8</v>
      </c>
      <c r="AD669">
        <v>7</v>
      </c>
      <c r="AE669">
        <v>53.33</v>
      </c>
      <c r="AF669">
        <v>13</v>
      </c>
      <c r="AG669">
        <v>5</v>
      </c>
      <c r="AH669">
        <v>2</v>
      </c>
      <c r="AI669">
        <v>8</v>
      </c>
    </row>
    <row r="670" spans="1:35" x14ac:dyDescent="0.2">
      <c r="A670" s="102">
        <v>279</v>
      </c>
      <c r="B670">
        <v>3635</v>
      </c>
      <c r="C670" t="s">
        <v>47</v>
      </c>
      <c r="D670" t="s">
        <v>3483</v>
      </c>
      <c r="E670">
        <v>2944</v>
      </c>
      <c r="F670">
        <v>2987</v>
      </c>
      <c r="G670">
        <v>300</v>
      </c>
      <c r="H670" t="s">
        <v>3481</v>
      </c>
      <c r="I670">
        <v>6976</v>
      </c>
      <c r="J670" t="s">
        <v>1006</v>
      </c>
      <c r="K670" t="s">
        <v>3486</v>
      </c>
      <c r="L670">
        <v>3320</v>
      </c>
      <c r="M670">
        <v>3355</v>
      </c>
      <c r="N670">
        <v>300</v>
      </c>
      <c r="O670" t="s">
        <v>3484</v>
      </c>
      <c r="P670">
        <v>0.90827984829318498</v>
      </c>
      <c r="Q670">
        <v>0.90755963911217596</v>
      </c>
      <c r="R670">
        <v>5.4889278671105698E-2</v>
      </c>
      <c r="S670" s="15">
        <v>0.10528451906517999</v>
      </c>
      <c r="T670">
        <v>0.91751647587262497</v>
      </c>
      <c r="U670">
        <v>0.91751647587262497</v>
      </c>
      <c r="V670">
        <v>1.49337907844927</v>
      </c>
      <c r="W670">
        <v>3.15</v>
      </c>
      <c r="X670">
        <v>10.97</v>
      </c>
      <c r="Y670">
        <v>-7067</v>
      </c>
      <c r="Z670">
        <v>-393</v>
      </c>
      <c r="AA670">
        <v>-0.15</v>
      </c>
      <c r="AB670">
        <v>18</v>
      </c>
      <c r="AC670">
        <v>8</v>
      </c>
      <c r="AD670">
        <v>10</v>
      </c>
      <c r="AE670">
        <v>44.44</v>
      </c>
      <c r="AF670">
        <v>9</v>
      </c>
      <c r="AG670">
        <v>8</v>
      </c>
      <c r="AH670">
        <v>8</v>
      </c>
      <c r="AI670">
        <v>2</v>
      </c>
    </row>
    <row r="671" spans="1:35" x14ac:dyDescent="0.2">
      <c r="A671" s="102">
        <v>400</v>
      </c>
      <c r="B671">
        <v>2267</v>
      </c>
      <c r="C671" t="s">
        <v>3890</v>
      </c>
      <c r="D671" t="s">
        <v>3509</v>
      </c>
      <c r="E671">
        <v>5420</v>
      </c>
      <c r="F671">
        <v>5700</v>
      </c>
      <c r="G671">
        <v>100</v>
      </c>
      <c r="H671" t="s">
        <v>3481</v>
      </c>
      <c r="I671">
        <v>8273</v>
      </c>
      <c r="J671" t="s">
        <v>3687</v>
      </c>
      <c r="K671" t="s">
        <v>3507</v>
      </c>
      <c r="L671">
        <v>3400</v>
      </c>
      <c r="M671">
        <v>3490</v>
      </c>
      <c r="N671">
        <v>200</v>
      </c>
      <c r="O671" t="s">
        <v>3484</v>
      </c>
      <c r="P671">
        <v>0.86237815144212504</v>
      </c>
      <c r="Q671">
        <v>0.89300436199895705</v>
      </c>
      <c r="R671" s="15">
        <v>3.30231774380482E-4</v>
      </c>
      <c r="S671">
        <v>6.5190131817122701E-2</v>
      </c>
      <c r="T671">
        <v>1.7408430507489601</v>
      </c>
      <c r="U671">
        <v>1.7408430507489601</v>
      </c>
      <c r="V671">
        <v>1.5087078536068701</v>
      </c>
      <c r="W671">
        <v>7.16</v>
      </c>
      <c r="X671">
        <v>22.46</v>
      </c>
      <c r="Y671">
        <v>-7503</v>
      </c>
      <c r="Z671">
        <v>-7503</v>
      </c>
      <c r="AA671">
        <v>-0.53</v>
      </c>
      <c r="AB671">
        <v>1</v>
      </c>
      <c r="AC671">
        <v>0</v>
      </c>
      <c r="AD671">
        <v>1</v>
      </c>
      <c r="AE671">
        <v>0</v>
      </c>
      <c r="AF671">
        <v>17</v>
      </c>
      <c r="AG671">
        <v>0</v>
      </c>
      <c r="AH671">
        <v>0</v>
      </c>
      <c r="AI671">
        <v>1</v>
      </c>
    </row>
    <row r="672" spans="1:35" x14ac:dyDescent="0.2">
      <c r="A672" s="102">
        <v>442</v>
      </c>
      <c r="B672">
        <v>4061</v>
      </c>
      <c r="C672" t="s">
        <v>3881</v>
      </c>
      <c r="D672" t="s">
        <v>3506</v>
      </c>
      <c r="E672">
        <v>2958</v>
      </c>
      <c r="F672">
        <v>2982</v>
      </c>
      <c r="G672">
        <v>300</v>
      </c>
      <c r="H672" t="s">
        <v>3481</v>
      </c>
      <c r="I672">
        <v>7167</v>
      </c>
      <c r="J672" t="s">
        <v>3599</v>
      </c>
      <c r="K672" t="s">
        <v>3552</v>
      </c>
      <c r="L672">
        <v>245</v>
      </c>
      <c r="M672">
        <v>249</v>
      </c>
      <c r="N672">
        <v>3600</v>
      </c>
      <c r="O672" t="s">
        <v>3484</v>
      </c>
      <c r="P672">
        <v>0.89009579842976305</v>
      </c>
      <c r="Q672">
        <v>0.88670556912965304</v>
      </c>
      <c r="R672">
        <v>3.2386479952669397E-2</v>
      </c>
      <c r="S672">
        <v>8.7309074597745392E-3</v>
      </c>
      <c r="T672">
        <v>0.68794014556844696</v>
      </c>
      <c r="U672">
        <v>0.68794014556844696</v>
      </c>
      <c r="V672">
        <v>0.77841442311736198</v>
      </c>
      <c r="W672">
        <v>1.95</v>
      </c>
      <c r="X672">
        <v>0.2</v>
      </c>
      <c r="Y672">
        <v>-7908</v>
      </c>
      <c r="Z672">
        <v>-377</v>
      </c>
      <c r="AA672">
        <v>-0.01</v>
      </c>
      <c r="AB672">
        <v>21</v>
      </c>
      <c r="AC672">
        <v>10</v>
      </c>
      <c r="AD672">
        <v>11</v>
      </c>
      <c r="AE672">
        <v>47.62</v>
      </c>
      <c r="AF672">
        <v>15</v>
      </c>
      <c r="AG672">
        <v>5</v>
      </c>
      <c r="AH672">
        <v>5</v>
      </c>
      <c r="AI672">
        <v>11</v>
      </c>
    </row>
    <row r="673" spans="1:35" x14ac:dyDescent="0.2">
      <c r="A673" s="102">
        <v>235</v>
      </c>
      <c r="B673">
        <v>5486</v>
      </c>
      <c r="C673" t="s">
        <v>920</v>
      </c>
      <c r="D673" t="s">
        <v>3550</v>
      </c>
      <c r="E673">
        <v>1701</v>
      </c>
      <c r="F673">
        <v>1775</v>
      </c>
      <c r="G673">
        <v>600</v>
      </c>
      <c r="H673" t="s">
        <v>3481</v>
      </c>
      <c r="I673">
        <v>8572</v>
      </c>
      <c r="J673" t="s">
        <v>3449</v>
      </c>
      <c r="K673" t="s">
        <v>3487</v>
      </c>
      <c r="L673">
        <v>504</v>
      </c>
      <c r="M673">
        <v>523</v>
      </c>
      <c r="N673">
        <v>2000</v>
      </c>
      <c r="O673" t="s">
        <v>3484</v>
      </c>
      <c r="P673">
        <v>0.94348264446776997</v>
      </c>
      <c r="Q673">
        <v>0.91489771872303405</v>
      </c>
      <c r="R673" s="15">
        <v>1.6217632332635901E-2</v>
      </c>
      <c r="S673">
        <v>0.24588531039600101</v>
      </c>
      <c r="T673">
        <v>1.1824437116733</v>
      </c>
      <c r="U673">
        <v>1.1824437116733</v>
      </c>
      <c r="V673">
        <v>1.1889036373355</v>
      </c>
      <c r="W673">
        <v>5.63</v>
      </c>
      <c r="X673">
        <v>1.78</v>
      </c>
      <c r="Y673">
        <v>-9196</v>
      </c>
      <c r="Z673">
        <v>-511</v>
      </c>
      <c r="AA673">
        <v>-0.05</v>
      </c>
      <c r="AB673">
        <v>18</v>
      </c>
      <c r="AC673">
        <v>8</v>
      </c>
      <c r="AD673">
        <v>10</v>
      </c>
      <c r="AE673">
        <v>44.44</v>
      </c>
      <c r="AF673">
        <v>12</v>
      </c>
      <c r="AG673">
        <v>4</v>
      </c>
      <c r="AH673">
        <v>5</v>
      </c>
      <c r="AI673">
        <v>9</v>
      </c>
    </row>
    <row r="674" spans="1:35" x14ac:dyDescent="0.2">
      <c r="A674" s="102">
        <v>70</v>
      </c>
      <c r="B674">
        <v>4739</v>
      </c>
      <c r="C674" t="s">
        <v>3549</v>
      </c>
      <c r="D674" t="s">
        <v>3483</v>
      </c>
      <c r="E674">
        <v>3265</v>
      </c>
      <c r="F674">
        <v>3320</v>
      </c>
      <c r="G674">
        <v>200</v>
      </c>
      <c r="H674" t="s">
        <v>3481</v>
      </c>
      <c r="I674">
        <v>6758</v>
      </c>
      <c r="J674" t="s">
        <v>3498</v>
      </c>
      <c r="K674" t="s">
        <v>3486</v>
      </c>
      <c r="L674">
        <v>7650</v>
      </c>
      <c r="M674">
        <v>7700</v>
      </c>
      <c r="N674">
        <v>100</v>
      </c>
      <c r="O674" t="s">
        <v>3484</v>
      </c>
      <c r="P674">
        <v>0.94815355724878003</v>
      </c>
      <c r="Q674">
        <v>0.945721031430651</v>
      </c>
      <c r="R674">
        <v>6.4892478502426099E-3</v>
      </c>
      <c r="S674" s="15">
        <v>2.46636416720618E-5</v>
      </c>
      <c r="T674">
        <v>0.19134116223238001</v>
      </c>
      <c r="U674">
        <v>0.19134116223238001</v>
      </c>
      <c r="V674">
        <v>0.51907417651300403</v>
      </c>
      <c r="W674">
        <v>0.66</v>
      </c>
      <c r="X674">
        <v>13.77</v>
      </c>
      <c r="Y674">
        <v>-9507</v>
      </c>
      <c r="Z674">
        <v>-679</v>
      </c>
      <c r="AA674">
        <v>0.28999999999999998</v>
      </c>
      <c r="AB674">
        <v>14</v>
      </c>
      <c r="AC674">
        <v>7</v>
      </c>
      <c r="AD674">
        <v>7</v>
      </c>
      <c r="AE674">
        <v>50</v>
      </c>
      <c r="AF674">
        <v>11</v>
      </c>
      <c r="AG674">
        <v>5</v>
      </c>
      <c r="AH674">
        <v>3</v>
      </c>
      <c r="AI674">
        <v>6</v>
      </c>
    </row>
    <row r="675" spans="1:35" x14ac:dyDescent="0.2">
      <c r="A675" s="102">
        <v>466</v>
      </c>
      <c r="B675">
        <v>8591</v>
      </c>
      <c r="C675" t="s">
        <v>3807</v>
      </c>
      <c r="D675" t="s">
        <v>3487</v>
      </c>
      <c r="E675">
        <v>1863</v>
      </c>
      <c r="F675">
        <v>1926.5</v>
      </c>
      <c r="G675">
        <v>500</v>
      </c>
      <c r="H675" t="s">
        <v>3481</v>
      </c>
      <c r="I675">
        <v>8804</v>
      </c>
      <c r="J675" t="s">
        <v>1155</v>
      </c>
      <c r="K675" t="s">
        <v>3503</v>
      </c>
      <c r="L675">
        <v>1755</v>
      </c>
      <c r="M675">
        <v>1766</v>
      </c>
      <c r="N675">
        <v>500</v>
      </c>
      <c r="O675" t="s">
        <v>3484</v>
      </c>
      <c r="P675">
        <v>0.86640293180470496</v>
      </c>
      <c r="Q675">
        <v>0.88380774040105203</v>
      </c>
      <c r="R675" s="106">
        <v>3.2776461117649799E-2</v>
      </c>
      <c r="S675" s="106">
        <v>9.8814697994444894E-2</v>
      </c>
      <c r="T675">
        <v>3.9755131407027001E-2</v>
      </c>
      <c r="U675">
        <v>3.9755131407027001E-2</v>
      </c>
      <c r="V675">
        <v>1.46326754685586</v>
      </c>
      <c r="W675">
        <v>0.12</v>
      </c>
      <c r="X675">
        <v>8.33</v>
      </c>
      <c r="Y675">
        <v>-9645</v>
      </c>
      <c r="Z675">
        <v>-603</v>
      </c>
      <c r="AA675">
        <v>0.01</v>
      </c>
      <c r="AB675">
        <v>16</v>
      </c>
      <c r="AC675">
        <v>7</v>
      </c>
      <c r="AD675">
        <v>9</v>
      </c>
      <c r="AE675">
        <v>43.75</v>
      </c>
      <c r="AF675">
        <v>15</v>
      </c>
      <c r="AG675">
        <v>3</v>
      </c>
      <c r="AH675">
        <v>3</v>
      </c>
      <c r="AI675">
        <v>10</v>
      </c>
    </row>
    <row r="676" spans="1:35" x14ac:dyDescent="0.2">
      <c r="A676" s="102">
        <v>627</v>
      </c>
      <c r="B676">
        <v>3865</v>
      </c>
      <c r="C676" t="s">
        <v>3410</v>
      </c>
      <c r="D676" t="s">
        <v>3860</v>
      </c>
      <c r="E676">
        <v>505</v>
      </c>
      <c r="F676">
        <v>521</v>
      </c>
      <c r="G676">
        <v>1800</v>
      </c>
      <c r="H676" t="s">
        <v>3481</v>
      </c>
      <c r="I676">
        <v>9201</v>
      </c>
      <c r="J676" t="s">
        <v>3911</v>
      </c>
      <c r="K676" t="s">
        <v>3912</v>
      </c>
      <c r="L676">
        <v>3035</v>
      </c>
      <c r="M676">
        <v>3072</v>
      </c>
      <c r="N676">
        <v>300</v>
      </c>
      <c r="O676" t="s">
        <v>3484</v>
      </c>
      <c r="P676">
        <v>0.81770367423791801</v>
      </c>
      <c r="Q676">
        <v>0.86255935815478102</v>
      </c>
      <c r="R676">
        <v>0.11623099652071001</v>
      </c>
      <c r="S676">
        <v>0.251282397621789</v>
      </c>
      <c r="T676">
        <v>0.81613150268506696</v>
      </c>
      <c r="U676">
        <v>0.81613150268506696</v>
      </c>
      <c r="V676">
        <v>0.19137572312815901</v>
      </c>
      <c r="W676">
        <v>1.71</v>
      </c>
      <c r="X676">
        <v>1.76</v>
      </c>
      <c r="Y676">
        <v>-10197</v>
      </c>
      <c r="Z676">
        <v>-637</v>
      </c>
      <c r="AA676">
        <v>-0.24</v>
      </c>
      <c r="AB676">
        <v>16</v>
      </c>
      <c r="AC676">
        <v>7</v>
      </c>
      <c r="AD676">
        <v>9</v>
      </c>
      <c r="AE676">
        <v>43.75</v>
      </c>
      <c r="AF676">
        <v>14</v>
      </c>
      <c r="AG676">
        <v>4</v>
      </c>
      <c r="AH676">
        <v>4</v>
      </c>
      <c r="AI676">
        <v>8</v>
      </c>
    </row>
    <row r="677" spans="1:35" x14ac:dyDescent="0.2">
      <c r="A677" s="102">
        <v>74</v>
      </c>
      <c r="B677">
        <v>8601</v>
      </c>
      <c r="C677" t="s">
        <v>25</v>
      </c>
      <c r="D677" t="s">
        <v>3830</v>
      </c>
      <c r="E677">
        <v>542.79999999999995</v>
      </c>
      <c r="F677">
        <v>554.70000000000005</v>
      </c>
      <c r="G677">
        <v>1800</v>
      </c>
      <c r="H677" t="s">
        <v>3484</v>
      </c>
      <c r="I677">
        <v>8697</v>
      </c>
      <c r="J677" t="s">
        <v>1148</v>
      </c>
      <c r="K677" t="s">
        <v>3487</v>
      </c>
      <c r="L677">
        <v>1946</v>
      </c>
      <c r="M677">
        <v>1997</v>
      </c>
      <c r="N677">
        <v>500</v>
      </c>
      <c r="O677" t="s">
        <v>3481</v>
      </c>
      <c r="P677">
        <v>0.82781386946530799</v>
      </c>
      <c r="Q677">
        <v>0.94383857586148801</v>
      </c>
      <c r="R677">
        <v>0.21138241602414601</v>
      </c>
      <c r="S677">
        <v>4.0664229494534498E-4</v>
      </c>
      <c r="T677">
        <v>-0.94988953915265195</v>
      </c>
      <c r="U677">
        <v>0.94988953915265195</v>
      </c>
      <c r="V677">
        <v>0.42540621712775301</v>
      </c>
      <c r="W677">
        <v>-1.89</v>
      </c>
      <c r="X677">
        <v>0</v>
      </c>
      <c r="Y677">
        <v>-11025</v>
      </c>
      <c r="Z677">
        <v>-612</v>
      </c>
      <c r="AA677">
        <v>-0.04</v>
      </c>
      <c r="AB677">
        <v>18</v>
      </c>
      <c r="AC677">
        <v>10</v>
      </c>
      <c r="AD677">
        <v>8</v>
      </c>
      <c r="AE677">
        <v>55.56</v>
      </c>
      <c r="AF677">
        <v>13</v>
      </c>
      <c r="AG677">
        <v>4</v>
      </c>
      <c r="AH677">
        <v>5</v>
      </c>
      <c r="AI677">
        <v>9</v>
      </c>
    </row>
    <row r="678" spans="1:35" x14ac:dyDescent="0.2">
      <c r="A678" s="102">
        <v>949</v>
      </c>
      <c r="B678">
        <v>4005</v>
      </c>
      <c r="C678" t="s">
        <v>3887</v>
      </c>
      <c r="D678" t="s">
        <v>3506</v>
      </c>
      <c r="E678">
        <v>450</v>
      </c>
      <c r="F678">
        <v>448</v>
      </c>
      <c r="G678">
        <v>2400</v>
      </c>
      <c r="H678" t="s">
        <v>3481</v>
      </c>
      <c r="I678">
        <v>7321</v>
      </c>
      <c r="J678" t="s">
        <v>3847</v>
      </c>
      <c r="K678" t="s">
        <v>3552</v>
      </c>
      <c r="L678">
        <v>617</v>
      </c>
      <c r="M678">
        <v>622</v>
      </c>
      <c r="N678">
        <v>1700</v>
      </c>
      <c r="O678" t="s">
        <v>3484</v>
      </c>
      <c r="P678">
        <v>0.938944553726905</v>
      </c>
      <c r="Q678">
        <v>0.81430273797187402</v>
      </c>
      <c r="R678" s="15">
        <v>4.8319806765400399E-4</v>
      </c>
      <c r="S678">
        <v>4.92533153873327E-2</v>
      </c>
      <c r="T678">
        <v>0.48809219320717701</v>
      </c>
      <c r="U678">
        <v>0.48809219320717701</v>
      </c>
      <c r="V678">
        <v>0.81512351166191799</v>
      </c>
      <c r="W678">
        <v>1.1299999999999999</v>
      </c>
      <c r="X678">
        <v>1.68</v>
      </c>
      <c r="Y678">
        <v>-12271</v>
      </c>
      <c r="Z678">
        <v>-1363</v>
      </c>
      <c r="AA678">
        <v>-0.05</v>
      </c>
      <c r="AB678">
        <v>9</v>
      </c>
      <c r="AC678">
        <v>4</v>
      </c>
      <c r="AD678">
        <v>5</v>
      </c>
      <c r="AE678">
        <v>44.44</v>
      </c>
      <c r="AF678">
        <v>11</v>
      </c>
      <c r="AG678">
        <v>4</v>
      </c>
      <c r="AH678">
        <v>3</v>
      </c>
      <c r="AI678">
        <v>2</v>
      </c>
    </row>
    <row r="679" spans="1:35" x14ac:dyDescent="0.2">
      <c r="A679" s="102">
        <v>826</v>
      </c>
      <c r="B679">
        <v>4812</v>
      </c>
      <c r="C679" t="s">
        <v>891</v>
      </c>
      <c r="D679" t="s">
        <v>3483</v>
      </c>
      <c r="E679">
        <v>4620</v>
      </c>
      <c r="F679">
        <v>4760</v>
      </c>
      <c r="G679">
        <v>200</v>
      </c>
      <c r="H679" t="s">
        <v>3481</v>
      </c>
      <c r="I679">
        <v>8591</v>
      </c>
      <c r="J679" t="s">
        <v>3807</v>
      </c>
      <c r="K679" t="s">
        <v>3487</v>
      </c>
      <c r="L679">
        <v>1863</v>
      </c>
      <c r="M679">
        <v>1926.5</v>
      </c>
      <c r="N679">
        <v>500</v>
      </c>
      <c r="O679" t="s">
        <v>3484</v>
      </c>
      <c r="P679">
        <v>0.89250602057334005</v>
      </c>
      <c r="Q679">
        <v>0.83312474110504198</v>
      </c>
      <c r="R679" s="15">
        <v>4.2555356446517298E-2</v>
      </c>
      <c r="S679" s="15">
        <v>0.27537404527028198</v>
      </c>
      <c r="T679">
        <v>1.2775597689837199</v>
      </c>
      <c r="U679">
        <v>1.2775597689837199</v>
      </c>
      <c r="V679">
        <v>1.4693033842949901</v>
      </c>
      <c r="W679">
        <v>6.81</v>
      </c>
      <c r="X679">
        <v>1.18</v>
      </c>
      <c r="Y679">
        <v>-13030</v>
      </c>
      <c r="Z679">
        <v>-543</v>
      </c>
      <c r="AA679">
        <v>0.02</v>
      </c>
      <c r="AB679">
        <v>24</v>
      </c>
      <c r="AC679">
        <v>13</v>
      </c>
      <c r="AD679">
        <v>11</v>
      </c>
      <c r="AE679">
        <v>54.17</v>
      </c>
      <c r="AF679">
        <v>12</v>
      </c>
      <c r="AG679">
        <v>7</v>
      </c>
      <c r="AH679">
        <v>7</v>
      </c>
      <c r="AI679">
        <v>10</v>
      </c>
    </row>
    <row r="680" spans="1:35" x14ac:dyDescent="0.2">
      <c r="A680" s="102">
        <v>112</v>
      </c>
      <c r="B680">
        <v>6028</v>
      </c>
      <c r="C680" t="s">
        <v>733</v>
      </c>
      <c r="D680" t="s">
        <v>3496</v>
      </c>
      <c r="E680">
        <v>7420</v>
      </c>
      <c r="F680">
        <v>7630</v>
      </c>
      <c r="G680">
        <v>100</v>
      </c>
      <c r="H680" t="s">
        <v>3481</v>
      </c>
      <c r="I680">
        <v>6588</v>
      </c>
      <c r="J680" t="s">
        <v>564</v>
      </c>
      <c r="K680" t="s">
        <v>3486</v>
      </c>
      <c r="L680">
        <v>4320</v>
      </c>
      <c r="M680">
        <v>4390</v>
      </c>
      <c r="N680">
        <v>200</v>
      </c>
      <c r="O680" t="s">
        <v>3484</v>
      </c>
      <c r="P680">
        <v>0.88865630961556397</v>
      </c>
      <c r="Q680">
        <v>0.93436997223401097</v>
      </c>
      <c r="R680" s="106">
        <v>1.3036539085329099E-2</v>
      </c>
      <c r="S680" s="106">
        <v>3.05436370366945E-3</v>
      </c>
      <c r="T680">
        <v>0.82677279038668905</v>
      </c>
      <c r="U680">
        <v>0.82677279038668905</v>
      </c>
      <c r="V680">
        <v>0.52002202871009495</v>
      </c>
      <c r="W680">
        <v>2.42</v>
      </c>
      <c r="X680">
        <v>15.07</v>
      </c>
      <c r="Y680">
        <v>-14616</v>
      </c>
      <c r="Z680">
        <v>-1329</v>
      </c>
      <c r="AA680">
        <v>-0.41</v>
      </c>
      <c r="AB680">
        <v>11</v>
      </c>
      <c r="AC680">
        <v>4</v>
      </c>
      <c r="AD680">
        <v>7</v>
      </c>
      <c r="AE680">
        <v>36.36</v>
      </c>
      <c r="AF680">
        <v>11</v>
      </c>
      <c r="AG680">
        <v>4</v>
      </c>
      <c r="AH680">
        <v>5</v>
      </c>
      <c r="AI680">
        <v>2</v>
      </c>
    </row>
    <row r="681" spans="1:35" x14ac:dyDescent="0.2">
      <c r="A681" s="102">
        <v>715</v>
      </c>
      <c r="B681">
        <v>5020</v>
      </c>
      <c r="C681" t="s">
        <v>4151</v>
      </c>
      <c r="D681" t="s">
        <v>3915</v>
      </c>
      <c r="E681">
        <v>459.3</v>
      </c>
      <c r="F681">
        <v>465.4</v>
      </c>
      <c r="G681">
        <v>2300</v>
      </c>
      <c r="H681" t="s">
        <v>3481</v>
      </c>
      <c r="I681">
        <v>5214</v>
      </c>
      <c r="J681" t="s">
        <v>3933</v>
      </c>
      <c r="K681" t="s">
        <v>3480</v>
      </c>
      <c r="L681">
        <v>2126</v>
      </c>
      <c r="M681">
        <v>2162</v>
      </c>
      <c r="N681">
        <v>500</v>
      </c>
      <c r="O681" t="s">
        <v>3484</v>
      </c>
      <c r="P681">
        <v>0.81975372247433598</v>
      </c>
      <c r="Q681">
        <v>0.84960266632110104</v>
      </c>
      <c r="R681">
        <v>0.12895766692754199</v>
      </c>
      <c r="S681">
        <v>0.102295476371355</v>
      </c>
      <c r="T681">
        <v>1.48493350257818</v>
      </c>
      <c r="U681">
        <v>1.48493350257818</v>
      </c>
      <c r="V681">
        <v>1.9695808604640701</v>
      </c>
      <c r="W681">
        <v>3.13</v>
      </c>
      <c r="X681">
        <v>0.98</v>
      </c>
      <c r="Y681">
        <v>-14920</v>
      </c>
      <c r="Z681">
        <v>-829</v>
      </c>
      <c r="AA681">
        <v>-0.1</v>
      </c>
      <c r="AB681">
        <v>18</v>
      </c>
      <c r="AC681">
        <v>9</v>
      </c>
      <c r="AD681">
        <v>9</v>
      </c>
      <c r="AE681">
        <v>50</v>
      </c>
      <c r="AF681">
        <v>11</v>
      </c>
      <c r="AG681">
        <v>8</v>
      </c>
      <c r="AH681">
        <v>7</v>
      </c>
      <c r="AI681">
        <v>3</v>
      </c>
    </row>
    <row r="682" spans="1:35" x14ac:dyDescent="0.2">
      <c r="A682" s="102">
        <v>467</v>
      </c>
      <c r="B682">
        <v>6755</v>
      </c>
      <c r="C682" t="s">
        <v>709</v>
      </c>
      <c r="D682" t="s">
        <v>3486</v>
      </c>
      <c r="E682">
        <v>2401</v>
      </c>
      <c r="F682">
        <v>2515</v>
      </c>
      <c r="G682">
        <v>400</v>
      </c>
      <c r="H682" t="s">
        <v>3481</v>
      </c>
      <c r="I682">
        <v>9433</v>
      </c>
      <c r="J682" t="s">
        <v>728</v>
      </c>
      <c r="K682" t="s">
        <v>3483</v>
      </c>
      <c r="L682">
        <v>3290</v>
      </c>
      <c r="M682">
        <v>3257</v>
      </c>
      <c r="N682">
        <v>300</v>
      </c>
      <c r="O682" t="s">
        <v>3484</v>
      </c>
      <c r="P682">
        <v>0.84459132675582405</v>
      </c>
      <c r="Q682">
        <v>0.883761732691424</v>
      </c>
      <c r="R682" s="106">
        <v>4.0884123874326397E-2</v>
      </c>
      <c r="S682" s="106">
        <v>0.16118425067123601</v>
      </c>
      <c r="T682">
        <v>1.13337142066256</v>
      </c>
      <c r="U682">
        <v>1.13337142066256</v>
      </c>
      <c r="V682">
        <v>0.71239949541834102</v>
      </c>
      <c r="W682">
        <v>9.57</v>
      </c>
      <c r="X682">
        <v>2.96</v>
      </c>
      <c r="Y682">
        <v>-14954</v>
      </c>
      <c r="Z682">
        <v>-997</v>
      </c>
      <c r="AA682">
        <v>-0.03</v>
      </c>
      <c r="AB682">
        <v>15</v>
      </c>
      <c r="AC682">
        <v>6</v>
      </c>
      <c r="AD682">
        <v>9</v>
      </c>
      <c r="AE682">
        <v>40</v>
      </c>
      <c r="AF682">
        <v>13</v>
      </c>
      <c r="AG682">
        <v>5</v>
      </c>
      <c r="AH682">
        <v>3</v>
      </c>
      <c r="AI682">
        <v>7</v>
      </c>
    </row>
    <row r="683" spans="1:35" x14ac:dyDescent="0.2">
      <c r="A683" s="102">
        <v>168</v>
      </c>
      <c r="B683">
        <v>7211</v>
      </c>
      <c r="C683" t="s">
        <v>28</v>
      </c>
      <c r="D683" t="s">
        <v>3499</v>
      </c>
      <c r="E683">
        <v>400</v>
      </c>
      <c r="F683">
        <v>403</v>
      </c>
      <c r="G683">
        <v>2600</v>
      </c>
      <c r="H683" t="s">
        <v>3484</v>
      </c>
      <c r="I683">
        <v>9506</v>
      </c>
      <c r="J683" t="s">
        <v>3553</v>
      </c>
      <c r="K683" t="s">
        <v>3554</v>
      </c>
      <c r="L683">
        <v>1030</v>
      </c>
      <c r="M683">
        <v>1038</v>
      </c>
      <c r="N683">
        <v>1000</v>
      </c>
      <c r="O683" t="s">
        <v>3481</v>
      </c>
      <c r="P683">
        <v>0.84362036910667204</v>
      </c>
      <c r="Q683">
        <v>0.92573085979922398</v>
      </c>
      <c r="R683" s="106">
        <v>8.1205580890868101E-2</v>
      </c>
      <c r="S683" s="106">
        <v>1.43659859585167E-2</v>
      </c>
      <c r="T683">
        <v>-3.1458715886956701</v>
      </c>
      <c r="U683">
        <v>3.1458715886956701</v>
      </c>
      <c r="V683">
        <v>3.4227063008460199</v>
      </c>
      <c r="W683">
        <v>-12.76</v>
      </c>
      <c r="X683">
        <v>0.94</v>
      </c>
      <c r="Y683">
        <v>-15136</v>
      </c>
      <c r="Z683">
        <v>-1081</v>
      </c>
      <c r="AA683">
        <v>-7.0000000000000007E-2</v>
      </c>
      <c r="AB683">
        <v>14</v>
      </c>
      <c r="AC683">
        <v>7</v>
      </c>
      <c r="AD683">
        <v>7</v>
      </c>
      <c r="AE683">
        <v>50</v>
      </c>
      <c r="AF683">
        <v>13</v>
      </c>
      <c r="AG683">
        <v>3</v>
      </c>
      <c r="AH683">
        <v>5</v>
      </c>
      <c r="AI683">
        <v>6</v>
      </c>
    </row>
    <row r="684" spans="1:35" x14ac:dyDescent="0.2">
      <c r="A684" s="102">
        <v>522</v>
      </c>
      <c r="B684">
        <v>2413</v>
      </c>
      <c r="C684" t="s">
        <v>3501</v>
      </c>
      <c r="D684" t="s">
        <v>3496</v>
      </c>
      <c r="E684">
        <v>3150</v>
      </c>
      <c r="F684">
        <v>3200</v>
      </c>
      <c r="G684">
        <v>300</v>
      </c>
      <c r="H684" t="s">
        <v>3481</v>
      </c>
      <c r="I684">
        <v>4290</v>
      </c>
      <c r="J684" t="s">
        <v>3551</v>
      </c>
      <c r="K684" t="s">
        <v>3496</v>
      </c>
      <c r="L684">
        <v>944</v>
      </c>
      <c r="M684">
        <v>979</v>
      </c>
      <c r="N684">
        <v>1000</v>
      </c>
      <c r="O684" t="s">
        <v>3484</v>
      </c>
      <c r="P684">
        <v>0.91293846327680095</v>
      </c>
      <c r="Q684">
        <v>0.87787987339717299</v>
      </c>
      <c r="R684">
        <v>9.1787168984178505E-2</v>
      </c>
      <c r="S684">
        <v>0.27652836675353698</v>
      </c>
      <c r="T684">
        <v>0.60842516234570698</v>
      </c>
      <c r="U684">
        <v>0.60842516234570698</v>
      </c>
      <c r="V684">
        <v>1.13678469916988</v>
      </c>
      <c r="W684">
        <v>2.79</v>
      </c>
      <c r="X684">
        <v>1.98</v>
      </c>
      <c r="Y684">
        <v>-15273</v>
      </c>
      <c r="Z684">
        <v>-848</v>
      </c>
      <c r="AA684">
        <v>-0.05</v>
      </c>
      <c r="AB684">
        <v>18</v>
      </c>
      <c r="AC684">
        <v>10</v>
      </c>
      <c r="AD684">
        <v>8</v>
      </c>
      <c r="AE684">
        <v>55.56</v>
      </c>
      <c r="AF684">
        <v>9</v>
      </c>
      <c r="AG684">
        <v>7</v>
      </c>
      <c r="AH684">
        <v>8</v>
      </c>
      <c r="AI684">
        <v>3</v>
      </c>
    </row>
    <row r="685" spans="1:35" x14ac:dyDescent="0.2">
      <c r="A685" s="102">
        <v>634</v>
      </c>
      <c r="B685">
        <v>5334</v>
      </c>
      <c r="C685" t="s">
        <v>3891</v>
      </c>
      <c r="D685" t="s">
        <v>3480</v>
      </c>
      <c r="E685">
        <v>1900</v>
      </c>
      <c r="F685">
        <v>1874</v>
      </c>
      <c r="G685">
        <v>500</v>
      </c>
      <c r="H685" t="s">
        <v>3484</v>
      </c>
      <c r="I685">
        <v>8411</v>
      </c>
      <c r="J685" t="s">
        <v>3688</v>
      </c>
      <c r="K685" t="s">
        <v>3552</v>
      </c>
      <c r="L685">
        <v>161.5</v>
      </c>
      <c r="M685">
        <v>162.4</v>
      </c>
      <c r="N685">
        <v>5800</v>
      </c>
      <c r="O685" t="s">
        <v>3481</v>
      </c>
      <c r="P685">
        <v>0.91349269673281397</v>
      </c>
      <c r="Q685">
        <v>0.86161636343542203</v>
      </c>
      <c r="R685">
        <v>5.8755236914875501E-3</v>
      </c>
      <c r="S685" s="106">
        <v>1.6471216566109202E-2</v>
      </c>
      <c r="T685">
        <v>-3.76067100932308</v>
      </c>
      <c r="U685">
        <v>3.76067100932308</v>
      </c>
      <c r="V685">
        <v>3.2939929849702798</v>
      </c>
      <c r="W685">
        <v>-10.55</v>
      </c>
      <c r="X685">
        <v>0.53</v>
      </c>
      <c r="Y685">
        <v>-15348</v>
      </c>
      <c r="Z685">
        <v>-959</v>
      </c>
      <c r="AA685">
        <v>-0.18</v>
      </c>
      <c r="AB685">
        <v>16</v>
      </c>
      <c r="AC685">
        <v>8</v>
      </c>
      <c r="AD685">
        <v>8</v>
      </c>
      <c r="AE685">
        <v>50</v>
      </c>
      <c r="AF685">
        <v>13</v>
      </c>
      <c r="AG685">
        <v>5</v>
      </c>
      <c r="AH685">
        <v>3</v>
      </c>
      <c r="AI685">
        <v>8</v>
      </c>
    </row>
    <row r="686" spans="1:35" x14ac:dyDescent="0.2">
      <c r="A686" s="102">
        <v>911</v>
      </c>
      <c r="B686">
        <v>7205</v>
      </c>
      <c r="C686" t="s">
        <v>60</v>
      </c>
      <c r="D686" t="s">
        <v>3499</v>
      </c>
      <c r="E686">
        <v>1014</v>
      </c>
      <c r="F686">
        <v>1014</v>
      </c>
      <c r="G686">
        <v>1100</v>
      </c>
      <c r="H686" t="s">
        <v>3484</v>
      </c>
      <c r="I686">
        <v>7224</v>
      </c>
      <c r="J686" t="s">
        <v>1015</v>
      </c>
      <c r="K686" t="s">
        <v>3499</v>
      </c>
      <c r="L686">
        <v>1352</v>
      </c>
      <c r="M686">
        <v>1342</v>
      </c>
      <c r="N686">
        <v>800</v>
      </c>
      <c r="O686" t="s">
        <v>3481</v>
      </c>
      <c r="P686">
        <v>0.83719559559495105</v>
      </c>
      <c r="Q686">
        <v>0.82183879363467105</v>
      </c>
      <c r="R686">
        <v>0.34897438700452799</v>
      </c>
      <c r="S686">
        <v>0.19249611020942101</v>
      </c>
      <c r="T686">
        <v>-0.21977325776586201</v>
      </c>
      <c r="U686">
        <v>0.21977325776586201</v>
      </c>
      <c r="V686">
        <v>6.2269339455029903E-2</v>
      </c>
      <c r="W686">
        <v>-0.59</v>
      </c>
      <c r="X686">
        <v>3.89</v>
      </c>
      <c r="Y686">
        <v>-15612</v>
      </c>
      <c r="Z686">
        <v>-1115</v>
      </c>
      <c r="AA686">
        <v>-0.03</v>
      </c>
      <c r="AB686">
        <v>14</v>
      </c>
      <c r="AC686">
        <v>6</v>
      </c>
      <c r="AD686">
        <v>8</v>
      </c>
      <c r="AE686">
        <v>42.86</v>
      </c>
      <c r="AF686">
        <v>13</v>
      </c>
      <c r="AG686">
        <v>4</v>
      </c>
      <c r="AH686">
        <v>4</v>
      </c>
      <c r="AI686">
        <v>6</v>
      </c>
    </row>
    <row r="687" spans="1:35" x14ac:dyDescent="0.2">
      <c r="A687" s="102">
        <v>321</v>
      </c>
      <c r="B687">
        <v>7451</v>
      </c>
      <c r="C687" t="s">
        <v>1027</v>
      </c>
      <c r="D687" t="s">
        <v>3488</v>
      </c>
      <c r="E687">
        <v>3140</v>
      </c>
      <c r="F687">
        <v>3190</v>
      </c>
      <c r="G687">
        <v>300</v>
      </c>
      <c r="H687" t="s">
        <v>3484</v>
      </c>
      <c r="I687">
        <v>8586</v>
      </c>
      <c r="J687" t="s">
        <v>3679</v>
      </c>
      <c r="K687" t="s">
        <v>3487</v>
      </c>
      <c r="L687">
        <v>2935</v>
      </c>
      <c r="M687">
        <v>2970</v>
      </c>
      <c r="N687">
        <v>300</v>
      </c>
      <c r="O687" t="s">
        <v>3481</v>
      </c>
      <c r="P687">
        <v>0.92663878210956696</v>
      </c>
      <c r="Q687">
        <v>0.90173697129264196</v>
      </c>
      <c r="R687">
        <v>0.33257158359779898</v>
      </c>
      <c r="S687">
        <v>0.119449695107161</v>
      </c>
      <c r="T687">
        <v>-0.59517237615343799</v>
      </c>
      <c r="U687">
        <v>0.59517237615343799</v>
      </c>
      <c r="V687">
        <v>0.73307576286831</v>
      </c>
      <c r="W687">
        <v>-2.1800000000000002</v>
      </c>
      <c r="X687">
        <v>6.9</v>
      </c>
      <c r="Y687">
        <v>-16116</v>
      </c>
      <c r="Z687">
        <v>-1151</v>
      </c>
      <c r="AA687">
        <v>-7.0000000000000007E-2</v>
      </c>
      <c r="AB687">
        <v>14</v>
      </c>
      <c r="AC687">
        <v>8</v>
      </c>
      <c r="AD687">
        <v>6</v>
      </c>
      <c r="AE687">
        <v>57.14</v>
      </c>
      <c r="AF687">
        <v>14</v>
      </c>
      <c r="AG687">
        <v>3</v>
      </c>
      <c r="AH687">
        <v>2</v>
      </c>
      <c r="AI687">
        <v>9</v>
      </c>
    </row>
    <row r="688" spans="1:35" x14ac:dyDescent="0.2">
      <c r="A688" s="102">
        <v>639</v>
      </c>
      <c r="B688">
        <v>1333</v>
      </c>
      <c r="C688" t="s">
        <v>3682</v>
      </c>
      <c r="D688" t="s">
        <v>3683</v>
      </c>
      <c r="E688">
        <v>2548</v>
      </c>
      <c r="F688">
        <v>2532</v>
      </c>
      <c r="G688">
        <v>400</v>
      </c>
      <c r="H688" t="s">
        <v>3484</v>
      </c>
      <c r="I688">
        <v>9143</v>
      </c>
      <c r="J688" t="s">
        <v>3845</v>
      </c>
      <c r="K688" t="s">
        <v>3685</v>
      </c>
      <c r="L688">
        <v>2347</v>
      </c>
      <c r="M688">
        <v>2363</v>
      </c>
      <c r="N688">
        <v>400</v>
      </c>
      <c r="O688" t="s">
        <v>3481</v>
      </c>
      <c r="P688">
        <v>0.94097133308563297</v>
      </c>
      <c r="Q688">
        <v>0.86081960092932996</v>
      </c>
      <c r="R688" s="15">
        <v>1.66065578136358E-6</v>
      </c>
      <c r="S688">
        <v>0.19279680337410099</v>
      </c>
      <c r="T688">
        <v>-0.84273730532104596</v>
      </c>
      <c r="U688">
        <v>0.84273730532104596</v>
      </c>
      <c r="V688">
        <v>0.48034367159386299</v>
      </c>
      <c r="W688">
        <v>-2.12</v>
      </c>
      <c r="X688">
        <v>6.67</v>
      </c>
      <c r="Y688">
        <v>-17661</v>
      </c>
      <c r="Z688">
        <v>-2523</v>
      </c>
      <c r="AA688">
        <v>-0.21</v>
      </c>
      <c r="AB688">
        <v>7</v>
      </c>
      <c r="AC688">
        <v>3</v>
      </c>
      <c r="AD688">
        <v>4</v>
      </c>
      <c r="AE688">
        <v>42.86</v>
      </c>
      <c r="AF688">
        <v>13</v>
      </c>
      <c r="AG688">
        <v>1</v>
      </c>
      <c r="AH688">
        <v>2</v>
      </c>
      <c r="AI688">
        <v>4</v>
      </c>
    </row>
    <row r="689" spans="1:35" x14ac:dyDescent="0.2">
      <c r="A689" s="102">
        <v>363</v>
      </c>
      <c r="B689">
        <v>4114</v>
      </c>
      <c r="C689" t="s">
        <v>3764</v>
      </c>
      <c r="D689" t="s">
        <v>3506</v>
      </c>
      <c r="E689">
        <v>6360</v>
      </c>
      <c r="F689">
        <v>6490</v>
      </c>
      <c r="G689">
        <v>100</v>
      </c>
      <c r="H689" t="s">
        <v>3481</v>
      </c>
      <c r="I689">
        <v>7012</v>
      </c>
      <c r="J689" t="s">
        <v>3865</v>
      </c>
      <c r="K689" t="s">
        <v>3499</v>
      </c>
      <c r="L689">
        <v>2122</v>
      </c>
      <c r="M689">
        <v>2133</v>
      </c>
      <c r="N689">
        <v>300</v>
      </c>
      <c r="O689" t="s">
        <v>3484</v>
      </c>
      <c r="P689">
        <v>0.89019903759267005</v>
      </c>
      <c r="Q689">
        <v>0.89645016012508505</v>
      </c>
      <c r="R689" s="106">
        <v>1.38041809632071E-2</v>
      </c>
      <c r="S689">
        <v>7.9652819620287894E-3</v>
      </c>
      <c r="T689">
        <v>3.0364528421191901</v>
      </c>
      <c r="U689">
        <v>3.0364528421191901</v>
      </c>
      <c r="V689">
        <v>2.9982279568664301</v>
      </c>
      <c r="W689">
        <v>10.19</v>
      </c>
      <c r="X689">
        <v>1.4</v>
      </c>
      <c r="Y689">
        <v>-17683</v>
      </c>
      <c r="Z689">
        <v>-1768</v>
      </c>
      <c r="AA689">
        <v>-0.15</v>
      </c>
      <c r="AB689">
        <v>10</v>
      </c>
      <c r="AC689">
        <v>5</v>
      </c>
      <c r="AD689">
        <v>5</v>
      </c>
      <c r="AE689">
        <v>50</v>
      </c>
      <c r="AF689">
        <v>13</v>
      </c>
      <c r="AG689">
        <v>3</v>
      </c>
      <c r="AH689">
        <v>3</v>
      </c>
      <c r="AI689">
        <v>4</v>
      </c>
    </row>
    <row r="690" spans="1:35" x14ac:dyDescent="0.2">
      <c r="A690" s="102">
        <v>110</v>
      </c>
      <c r="B690">
        <v>6588</v>
      </c>
      <c r="C690" t="s">
        <v>564</v>
      </c>
      <c r="D690" t="s">
        <v>3486</v>
      </c>
      <c r="E690">
        <v>4320</v>
      </c>
      <c r="F690">
        <v>4390</v>
      </c>
      <c r="G690">
        <v>200</v>
      </c>
      <c r="H690" t="s">
        <v>3481</v>
      </c>
      <c r="I690">
        <v>9934</v>
      </c>
      <c r="J690" t="s">
        <v>3837</v>
      </c>
      <c r="K690" t="s">
        <v>3488</v>
      </c>
      <c r="L690">
        <v>2657</v>
      </c>
      <c r="M690">
        <v>2702</v>
      </c>
      <c r="N690">
        <v>300</v>
      </c>
      <c r="O690" t="s">
        <v>3484</v>
      </c>
      <c r="P690">
        <v>0.82424518033868899</v>
      </c>
      <c r="Q690">
        <v>0.93444103679470902</v>
      </c>
      <c r="R690" s="106">
        <v>0.27871344581191099</v>
      </c>
      <c r="S690" s="106">
        <v>0.12530221163521901</v>
      </c>
      <c r="T690">
        <v>0.112574133129027</v>
      </c>
      <c r="U690">
        <v>0.112574133129027</v>
      </c>
      <c r="V690">
        <v>0.15916510717683899</v>
      </c>
      <c r="W690">
        <v>0.41</v>
      </c>
      <c r="X690">
        <v>7.68</v>
      </c>
      <c r="Y690">
        <v>-18288</v>
      </c>
      <c r="Z690">
        <v>-1076</v>
      </c>
      <c r="AA690">
        <v>-0.16</v>
      </c>
      <c r="AB690">
        <v>17</v>
      </c>
      <c r="AC690">
        <v>9</v>
      </c>
      <c r="AD690">
        <v>8</v>
      </c>
      <c r="AE690">
        <v>52.94</v>
      </c>
      <c r="AF690">
        <v>12</v>
      </c>
      <c r="AG690">
        <v>6</v>
      </c>
      <c r="AH690">
        <v>6</v>
      </c>
      <c r="AI690">
        <v>5</v>
      </c>
    </row>
    <row r="691" spans="1:35" x14ac:dyDescent="0.2">
      <c r="A691" s="102">
        <v>1007</v>
      </c>
      <c r="B691">
        <v>1860</v>
      </c>
      <c r="C691" t="s">
        <v>57</v>
      </c>
      <c r="D691" t="s">
        <v>3491</v>
      </c>
      <c r="E691">
        <v>701</v>
      </c>
      <c r="F691">
        <v>724</v>
      </c>
      <c r="G691">
        <v>800</v>
      </c>
      <c r="H691" t="s">
        <v>3484</v>
      </c>
      <c r="I691">
        <v>8279</v>
      </c>
      <c r="J691" t="s">
        <v>1107</v>
      </c>
      <c r="K691" t="s">
        <v>3507</v>
      </c>
      <c r="L691">
        <v>5700</v>
      </c>
      <c r="M691">
        <v>5730</v>
      </c>
      <c r="N691">
        <v>100</v>
      </c>
      <c r="O691" t="s">
        <v>3481</v>
      </c>
      <c r="P691">
        <v>0.84097434686686001</v>
      </c>
      <c r="Q691">
        <v>0.80296856398397198</v>
      </c>
      <c r="R691" s="15">
        <v>0.144514226486436</v>
      </c>
      <c r="S691">
        <v>0.30867085914388598</v>
      </c>
      <c r="T691">
        <v>-2.1770710266910198</v>
      </c>
      <c r="U691">
        <v>2.1770710266910198</v>
      </c>
      <c r="V691">
        <v>2.5043804974615802</v>
      </c>
      <c r="W691">
        <v>-4.2699999999999996</v>
      </c>
      <c r="X691">
        <v>1.08</v>
      </c>
      <c r="Y691">
        <v>-18694</v>
      </c>
      <c r="Z691">
        <v>-1100</v>
      </c>
      <c r="AA691">
        <v>-0.19</v>
      </c>
      <c r="AB691">
        <v>17</v>
      </c>
      <c r="AC691">
        <v>6</v>
      </c>
      <c r="AD691">
        <v>11</v>
      </c>
      <c r="AE691">
        <v>35.29</v>
      </c>
      <c r="AF691">
        <v>13</v>
      </c>
      <c r="AG691">
        <v>6</v>
      </c>
      <c r="AH691">
        <v>4</v>
      </c>
      <c r="AI691">
        <v>7</v>
      </c>
    </row>
    <row r="692" spans="1:35" x14ac:dyDescent="0.2">
      <c r="A692" s="102">
        <v>662</v>
      </c>
      <c r="B692">
        <v>3407</v>
      </c>
      <c r="C692" t="s">
        <v>3692</v>
      </c>
      <c r="D692" t="s">
        <v>3506</v>
      </c>
      <c r="E692">
        <v>1127.5</v>
      </c>
      <c r="F692">
        <v>1135</v>
      </c>
      <c r="G692">
        <v>1000</v>
      </c>
      <c r="H692" t="s">
        <v>3484</v>
      </c>
      <c r="I692">
        <v>4043</v>
      </c>
      <c r="J692" t="s">
        <v>3932</v>
      </c>
      <c r="K692" t="s">
        <v>3506</v>
      </c>
      <c r="L692">
        <v>2729</v>
      </c>
      <c r="M692">
        <v>2726</v>
      </c>
      <c r="N692">
        <v>400</v>
      </c>
      <c r="O692" t="s">
        <v>3481</v>
      </c>
      <c r="P692">
        <v>0.82838151624787504</v>
      </c>
      <c r="Q692">
        <v>0.85741195336975995</v>
      </c>
      <c r="R692">
        <v>0.15579367723122101</v>
      </c>
      <c r="S692">
        <v>2.0480975418665701E-2</v>
      </c>
      <c r="T692">
        <v>-0.28009454834262898</v>
      </c>
      <c r="U692">
        <v>0.28009454834262898</v>
      </c>
      <c r="V692">
        <v>0.90178878381803795</v>
      </c>
      <c r="W692">
        <v>-0.63</v>
      </c>
      <c r="X692">
        <v>4.09</v>
      </c>
      <c r="Y692">
        <v>-19418</v>
      </c>
      <c r="Z692">
        <v>-1022</v>
      </c>
      <c r="AA692">
        <v>-0.01</v>
      </c>
      <c r="AB692">
        <v>19</v>
      </c>
      <c r="AC692">
        <v>10</v>
      </c>
      <c r="AD692">
        <v>9</v>
      </c>
      <c r="AE692">
        <v>52.63</v>
      </c>
      <c r="AF692">
        <v>9</v>
      </c>
      <c r="AG692">
        <v>8</v>
      </c>
      <c r="AH692">
        <v>7</v>
      </c>
      <c r="AI692">
        <v>4</v>
      </c>
    </row>
    <row r="693" spans="1:35" x14ac:dyDescent="0.2">
      <c r="A693" s="102">
        <v>361</v>
      </c>
      <c r="B693">
        <v>7321</v>
      </c>
      <c r="C693" t="s">
        <v>3847</v>
      </c>
      <c r="D693" t="s">
        <v>3552</v>
      </c>
      <c r="E693">
        <v>617</v>
      </c>
      <c r="F693">
        <v>622</v>
      </c>
      <c r="G693">
        <v>1700</v>
      </c>
      <c r="H693" t="s">
        <v>3484</v>
      </c>
      <c r="I693">
        <v>9506</v>
      </c>
      <c r="J693" t="s">
        <v>3553</v>
      </c>
      <c r="K693" t="s">
        <v>3554</v>
      </c>
      <c r="L693">
        <v>1030</v>
      </c>
      <c r="M693">
        <v>1038</v>
      </c>
      <c r="N693">
        <v>1000</v>
      </c>
      <c r="O693" t="s">
        <v>3481</v>
      </c>
      <c r="P693">
        <v>0.90691568025862301</v>
      </c>
      <c r="Q693">
        <v>0.89682256028455898</v>
      </c>
      <c r="R693">
        <v>1.5840642770056999E-2</v>
      </c>
      <c r="S693">
        <v>1.55914572329243E-4</v>
      </c>
      <c r="T693">
        <v>-3.2486069584110999</v>
      </c>
      <c r="U693">
        <v>3.2486069584110999</v>
      </c>
      <c r="V693">
        <v>3.7062870310730398</v>
      </c>
      <c r="W693">
        <v>-7.98</v>
      </c>
      <c r="X693">
        <v>1.87</v>
      </c>
      <c r="Y693">
        <v>-20340</v>
      </c>
      <c r="Z693">
        <v>-2260</v>
      </c>
      <c r="AA693">
        <v>-0.12</v>
      </c>
      <c r="AB693">
        <v>9</v>
      </c>
      <c r="AC693">
        <v>3</v>
      </c>
      <c r="AD693">
        <v>6</v>
      </c>
      <c r="AE693">
        <v>33.33</v>
      </c>
      <c r="AF693">
        <v>13</v>
      </c>
      <c r="AG693">
        <v>3</v>
      </c>
      <c r="AH693">
        <v>1</v>
      </c>
      <c r="AI693">
        <v>5</v>
      </c>
    </row>
    <row r="694" spans="1:35" x14ac:dyDescent="0.2">
      <c r="A694" s="102">
        <v>301</v>
      </c>
      <c r="B694">
        <v>4739</v>
      </c>
      <c r="C694" t="s">
        <v>3549</v>
      </c>
      <c r="D694" t="s">
        <v>3483</v>
      </c>
      <c r="E694">
        <v>3265</v>
      </c>
      <c r="F694">
        <v>3320</v>
      </c>
      <c r="G694">
        <v>300</v>
      </c>
      <c r="H694" t="s">
        <v>3481</v>
      </c>
      <c r="I694">
        <v>6750</v>
      </c>
      <c r="J694" t="s">
        <v>3555</v>
      </c>
      <c r="K694" t="s">
        <v>3486</v>
      </c>
      <c r="L694">
        <v>4300</v>
      </c>
      <c r="M694">
        <v>4405</v>
      </c>
      <c r="N694">
        <v>200</v>
      </c>
      <c r="O694" t="s">
        <v>3484</v>
      </c>
      <c r="P694">
        <v>0.90317749062846797</v>
      </c>
      <c r="Q694">
        <v>0.90501469098000398</v>
      </c>
      <c r="R694" s="15">
        <v>6.9465915351419202E-2</v>
      </c>
      <c r="S694" s="106">
        <v>3.1641045323972401E-3</v>
      </c>
      <c r="T694">
        <v>2.3875153300781</v>
      </c>
      <c r="U694">
        <v>2.3875153300781</v>
      </c>
      <c r="V694">
        <v>2.2555826621625998</v>
      </c>
      <c r="W694">
        <v>5.12</v>
      </c>
      <c r="X694">
        <v>13.05</v>
      </c>
      <c r="Y694">
        <v>-20360</v>
      </c>
      <c r="Z694">
        <v>-1357</v>
      </c>
      <c r="AA694">
        <v>0.13</v>
      </c>
      <c r="AB694">
        <v>15</v>
      </c>
      <c r="AC694">
        <v>8</v>
      </c>
      <c r="AD694">
        <v>7</v>
      </c>
      <c r="AE694">
        <v>53.33</v>
      </c>
      <c r="AF694">
        <v>11</v>
      </c>
      <c r="AG694">
        <v>7</v>
      </c>
      <c r="AH694">
        <v>4</v>
      </c>
      <c r="AI694">
        <v>4</v>
      </c>
    </row>
    <row r="695" spans="1:35" x14ac:dyDescent="0.2">
      <c r="A695" s="102">
        <v>535</v>
      </c>
      <c r="B695">
        <v>3865</v>
      </c>
      <c r="C695" t="s">
        <v>3410</v>
      </c>
      <c r="D695" t="s">
        <v>3860</v>
      </c>
      <c r="E695">
        <v>505</v>
      </c>
      <c r="F695">
        <v>521</v>
      </c>
      <c r="G695">
        <v>2100</v>
      </c>
      <c r="H695" t="s">
        <v>3481</v>
      </c>
      <c r="I695">
        <v>7202</v>
      </c>
      <c r="J695" t="s">
        <v>1013</v>
      </c>
      <c r="K695" t="s">
        <v>3499</v>
      </c>
      <c r="L695">
        <v>1061.5</v>
      </c>
      <c r="M695">
        <v>1073</v>
      </c>
      <c r="N695">
        <v>1000</v>
      </c>
      <c r="O695" t="s">
        <v>3484</v>
      </c>
      <c r="P695">
        <v>0.86767387545541497</v>
      </c>
      <c r="Q695">
        <v>0.87586242172616302</v>
      </c>
      <c r="R695">
        <v>3.7119280224230201E-2</v>
      </c>
      <c r="S695">
        <v>1.60370454773005E-3</v>
      </c>
      <c r="T695">
        <v>3.1597738498938401</v>
      </c>
      <c r="U695">
        <v>3.1597738498938401</v>
      </c>
      <c r="V695">
        <v>2.51529048351115</v>
      </c>
      <c r="W695">
        <v>9.0299999999999994</v>
      </c>
      <c r="X695">
        <v>1.97</v>
      </c>
      <c r="Y695">
        <v>-20648</v>
      </c>
      <c r="Z695">
        <v>-983</v>
      </c>
      <c r="AA695">
        <v>-0.01</v>
      </c>
      <c r="AB695">
        <v>21</v>
      </c>
      <c r="AC695">
        <v>12</v>
      </c>
      <c r="AD695">
        <v>9</v>
      </c>
      <c r="AE695">
        <v>57.14</v>
      </c>
      <c r="AF695">
        <v>12</v>
      </c>
      <c r="AG695">
        <v>8</v>
      </c>
      <c r="AH695">
        <v>6</v>
      </c>
      <c r="AI695">
        <v>7</v>
      </c>
    </row>
    <row r="696" spans="1:35" x14ac:dyDescent="0.2">
      <c r="A696" s="102">
        <v>935</v>
      </c>
      <c r="B696">
        <v>6383</v>
      </c>
      <c r="C696" t="s">
        <v>737</v>
      </c>
      <c r="D696" t="s">
        <v>3494</v>
      </c>
      <c r="E696">
        <v>6680</v>
      </c>
      <c r="F696">
        <v>6620</v>
      </c>
      <c r="G696">
        <v>100</v>
      </c>
      <c r="H696" t="s">
        <v>3484</v>
      </c>
      <c r="I696">
        <v>7451</v>
      </c>
      <c r="J696" t="s">
        <v>1027</v>
      </c>
      <c r="K696" t="s">
        <v>3488</v>
      </c>
      <c r="L696">
        <v>3140</v>
      </c>
      <c r="M696">
        <v>3190</v>
      </c>
      <c r="N696">
        <v>200</v>
      </c>
      <c r="O696" t="s">
        <v>3481</v>
      </c>
      <c r="P696">
        <v>0.83215926684196395</v>
      </c>
      <c r="Q696">
        <v>0.81762333137888399</v>
      </c>
      <c r="R696">
        <v>9.5972820362140804E-2</v>
      </c>
      <c r="S696">
        <v>7.0370058056170498E-2</v>
      </c>
      <c r="T696">
        <v>-1.2115431394910601</v>
      </c>
      <c r="U696">
        <v>1.2115431394910601</v>
      </c>
      <c r="V696">
        <v>0.75047849574696401</v>
      </c>
      <c r="W696">
        <v>-4.17</v>
      </c>
      <c r="X696">
        <v>3.63</v>
      </c>
      <c r="Y696">
        <v>-21272</v>
      </c>
      <c r="Z696">
        <v>-1330</v>
      </c>
      <c r="AA696">
        <v>0.03</v>
      </c>
      <c r="AB696">
        <v>16</v>
      </c>
      <c r="AC696">
        <v>9</v>
      </c>
      <c r="AD696">
        <v>7</v>
      </c>
      <c r="AE696">
        <v>56.25</v>
      </c>
      <c r="AF696">
        <v>9</v>
      </c>
      <c r="AG696">
        <v>9</v>
      </c>
      <c r="AH696">
        <v>7</v>
      </c>
      <c r="AI696">
        <v>0</v>
      </c>
    </row>
    <row r="697" spans="1:35" x14ac:dyDescent="0.2">
      <c r="A697" s="102">
        <v>499</v>
      </c>
      <c r="B697">
        <v>2371</v>
      </c>
      <c r="C697" t="s">
        <v>777</v>
      </c>
      <c r="D697" t="s">
        <v>3496</v>
      </c>
      <c r="E697">
        <v>2823</v>
      </c>
      <c r="F697">
        <v>2929</v>
      </c>
      <c r="G697">
        <v>300</v>
      </c>
      <c r="H697" t="s">
        <v>3484</v>
      </c>
      <c r="I697">
        <v>8036</v>
      </c>
      <c r="J697" t="s">
        <v>3495</v>
      </c>
      <c r="K697" t="s">
        <v>3488</v>
      </c>
      <c r="L697">
        <v>8130</v>
      </c>
      <c r="M697">
        <v>8060</v>
      </c>
      <c r="N697">
        <v>100</v>
      </c>
      <c r="O697" t="s">
        <v>3481</v>
      </c>
      <c r="P697">
        <v>0.89401079364539504</v>
      </c>
      <c r="Q697">
        <v>0.88032480159474702</v>
      </c>
      <c r="R697">
        <v>1.9461208355277902E-2</v>
      </c>
      <c r="S697" s="15">
        <v>0.113584380365586</v>
      </c>
      <c r="T697">
        <v>-0.75161820696146298</v>
      </c>
      <c r="U697">
        <v>0.75161820696146298</v>
      </c>
      <c r="V697">
        <v>2.3639397579252499</v>
      </c>
      <c r="W697">
        <v>-2.04</v>
      </c>
      <c r="X697">
        <v>9.02</v>
      </c>
      <c r="Y697">
        <v>-23250</v>
      </c>
      <c r="Z697">
        <v>-1550</v>
      </c>
      <c r="AA697">
        <v>0.18</v>
      </c>
      <c r="AB697">
        <v>15</v>
      </c>
      <c r="AC697">
        <v>8</v>
      </c>
      <c r="AD697">
        <v>7</v>
      </c>
      <c r="AE697">
        <v>53.33</v>
      </c>
      <c r="AF697">
        <v>12</v>
      </c>
      <c r="AG697">
        <v>7</v>
      </c>
      <c r="AH697">
        <v>5</v>
      </c>
      <c r="AI697">
        <v>3</v>
      </c>
    </row>
    <row r="698" spans="1:35" x14ac:dyDescent="0.2">
      <c r="A698" s="102">
        <v>948</v>
      </c>
      <c r="B698">
        <v>4005</v>
      </c>
      <c r="C698" t="s">
        <v>3887</v>
      </c>
      <c r="D698" t="s">
        <v>3506</v>
      </c>
      <c r="E698">
        <v>450</v>
      </c>
      <c r="F698">
        <v>448</v>
      </c>
      <c r="G698">
        <v>2400</v>
      </c>
      <c r="H698" t="s">
        <v>3481</v>
      </c>
      <c r="I698">
        <v>7201</v>
      </c>
      <c r="J698" t="s">
        <v>3534</v>
      </c>
      <c r="K698" t="s">
        <v>3499</v>
      </c>
      <c r="L698">
        <v>586.9</v>
      </c>
      <c r="M698">
        <v>587.6</v>
      </c>
      <c r="N698">
        <v>1800</v>
      </c>
      <c r="O698" t="s">
        <v>3484</v>
      </c>
      <c r="P698">
        <v>0.89043755389643597</v>
      </c>
      <c r="Q698">
        <v>0.81441934767401902</v>
      </c>
      <c r="R698">
        <v>3.36587437921884E-3</v>
      </c>
      <c r="S698">
        <v>0.29298803238259202</v>
      </c>
      <c r="T698">
        <v>0.49256281436326099</v>
      </c>
      <c r="U698">
        <v>0.49256281436326099</v>
      </c>
      <c r="V698">
        <v>0.35150474504759799</v>
      </c>
      <c r="W698">
        <v>1.34</v>
      </c>
      <c r="X698">
        <v>1.66</v>
      </c>
      <c r="Y698">
        <v>-25496</v>
      </c>
      <c r="Z698">
        <v>-1062</v>
      </c>
      <c r="AA698">
        <v>-0.06</v>
      </c>
      <c r="AB698">
        <v>24</v>
      </c>
      <c r="AC698">
        <v>13</v>
      </c>
      <c r="AD698">
        <v>11</v>
      </c>
      <c r="AE698">
        <v>54.17</v>
      </c>
      <c r="AF698">
        <v>15</v>
      </c>
      <c r="AG698">
        <v>3</v>
      </c>
      <c r="AH698">
        <v>3</v>
      </c>
      <c r="AI698">
        <v>18</v>
      </c>
    </row>
    <row r="699" spans="1:35" x14ac:dyDescent="0.2">
      <c r="A699" s="102">
        <v>766</v>
      </c>
      <c r="B699">
        <v>4005</v>
      </c>
      <c r="C699" t="s">
        <v>3887</v>
      </c>
      <c r="D699" t="s">
        <v>3506</v>
      </c>
      <c r="E699">
        <v>450</v>
      </c>
      <c r="F699">
        <v>448</v>
      </c>
      <c r="G699">
        <v>2200</v>
      </c>
      <c r="H699" t="s">
        <v>3484</v>
      </c>
      <c r="I699">
        <v>4183</v>
      </c>
      <c r="J699" t="s">
        <v>3834</v>
      </c>
      <c r="K699" t="s">
        <v>3506</v>
      </c>
      <c r="L699">
        <v>2411</v>
      </c>
      <c r="M699">
        <v>2450</v>
      </c>
      <c r="N699">
        <v>400</v>
      </c>
      <c r="O699" t="s">
        <v>3481</v>
      </c>
      <c r="P699">
        <v>0.88556537484414899</v>
      </c>
      <c r="Q699">
        <v>0.84158563728245295</v>
      </c>
      <c r="R699">
        <v>0.13503734658966601</v>
      </c>
      <c r="S699">
        <v>0.25007692567085998</v>
      </c>
      <c r="T699">
        <v>-1.4775877341160399</v>
      </c>
      <c r="U699">
        <v>1.4775877341160399</v>
      </c>
      <c r="V699">
        <v>1.0641240256281901</v>
      </c>
      <c r="W699">
        <v>-3.56</v>
      </c>
      <c r="X699">
        <v>0.56999999999999995</v>
      </c>
      <c r="Y699">
        <v>-25566</v>
      </c>
      <c r="Z699">
        <v>-1704</v>
      </c>
      <c r="AA699">
        <v>-0.03</v>
      </c>
      <c r="AB699">
        <v>15</v>
      </c>
      <c r="AC699">
        <v>8</v>
      </c>
      <c r="AD699">
        <v>7</v>
      </c>
      <c r="AE699">
        <v>53.33</v>
      </c>
      <c r="AF699">
        <v>16</v>
      </c>
      <c r="AG699">
        <v>2</v>
      </c>
      <c r="AH699">
        <v>1</v>
      </c>
      <c r="AI699">
        <v>12</v>
      </c>
    </row>
    <row r="700" spans="1:35" x14ac:dyDescent="0.2">
      <c r="A700" s="102">
        <v>18</v>
      </c>
      <c r="B700">
        <v>3289</v>
      </c>
      <c r="C700" t="s">
        <v>826</v>
      </c>
      <c r="D700" t="s">
        <v>3503</v>
      </c>
      <c r="E700">
        <v>767</v>
      </c>
      <c r="F700">
        <v>779</v>
      </c>
      <c r="G700">
        <v>1400</v>
      </c>
      <c r="H700" t="s">
        <v>3484</v>
      </c>
      <c r="I700">
        <v>8804</v>
      </c>
      <c r="J700" t="s">
        <v>1155</v>
      </c>
      <c r="K700" t="s">
        <v>3503</v>
      </c>
      <c r="L700">
        <v>1755</v>
      </c>
      <c r="M700">
        <v>1766</v>
      </c>
      <c r="N700">
        <v>600</v>
      </c>
      <c r="O700" t="s">
        <v>3481</v>
      </c>
      <c r="P700">
        <v>0.87245072642902</v>
      </c>
      <c r="Q700">
        <v>0.96055473141552195</v>
      </c>
      <c r="R700" s="106">
        <v>4.23399018625948E-2</v>
      </c>
      <c r="S700">
        <v>2.61545523698496E-2</v>
      </c>
      <c r="T700">
        <v>-0.72082788052912505</v>
      </c>
      <c r="U700">
        <v>0.72082788052912505</v>
      </c>
      <c r="V700">
        <v>1.06659900409634</v>
      </c>
      <c r="W700">
        <v>-2.39</v>
      </c>
      <c r="X700">
        <v>2.93</v>
      </c>
      <c r="Y700">
        <v>-26035</v>
      </c>
      <c r="Z700">
        <v>-1370</v>
      </c>
      <c r="AA700">
        <v>-0.06</v>
      </c>
      <c r="AB700">
        <v>19</v>
      </c>
      <c r="AC700">
        <v>8</v>
      </c>
      <c r="AD700">
        <v>11</v>
      </c>
      <c r="AE700">
        <v>42.11</v>
      </c>
      <c r="AF700">
        <v>16</v>
      </c>
      <c r="AG700">
        <v>3</v>
      </c>
      <c r="AH700">
        <v>2</v>
      </c>
      <c r="AI700">
        <v>14</v>
      </c>
    </row>
    <row r="701" spans="1:35" x14ac:dyDescent="0.2">
      <c r="A701" s="102">
        <v>204</v>
      </c>
      <c r="B701">
        <v>4004</v>
      </c>
      <c r="C701" t="s">
        <v>3833</v>
      </c>
      <c r="D701" t="s">
        <v>3506</v>
      </c>
      <c r="E701">
        <v>2638</v>
      </c>
      <c r="F701">
        <v>2656</v>
      </c>
      <c r="G701">
        <v>400</v>
      </c>
      <c r="H701" t="s">
        <v>3484</v>
      </c>
      <c r="I701">
        <v>7182</v>
      </c>
      <c r="J701" t="s">
        <v>3680</v>
      </c>
      <c r="K701" t="s">
        <v>3552</v>
      </c>
      <c r="L701">
        <v>1011</v>
      </c>
      <c r="M701">
        <v>1022</v>
      </c>
      <c r="N701">
        <v>1000</v>
      </c>
      <c r="O701" t="s">
        <v>3481</v>
      </c>
      <c r="P701">
        <v>0.84979175906906801</v>
      </c>
      <c r="Q701">
        <v>0.92110042982415297</v>
      </c>
      <c r="R701">
        <v>0.13472161472312899</v>
      </c>
      <c r="S701">
        <v>5.9557219129030402E-3</v>
      </c>
      <c r="T701">
        <v>-1.8275210559339199</v>
      </c>
      <c r="U701">
        <v>1.8275210559339199</v>
      </c>
      <c r="V701">
        <v>1.77685744359494</v>
      </c>
      <c r="W701">
        <v>-7.37</v>
      </c>
      <c r="X701">
        <v>3.8</v>
      </c>
      <c r="Y701">
        <v>-26057</v>
      </c>
      <c r="Z701">
        <v>-1133</v>
      </c>
      <c r="AA701">
        <v>-0.3</v>
      </c>
      <c r="AB701">
        <v>23</v>
      </c>
      <c r="AC701">
        <v>11</v>
      </c>
      <c r="AD701">
        <v>12</v>
      </c>
      <c r="AE701">
        <v>47.83</v>
      </c>
      <c r="AF701">
        <v>10</v>
      </c>
      <c r="AG701">
        <v>9</v>
      </c>
      <c r="AH701">
        <v>11</v>
      </c>
      <c r="AI701">
        <v>3</v>
      </c>
    </row>
    <row r="702" spans="1:35" x14ac:dyDescent="0.2">
      <c r="A702" s="102">
        <v>944</v>
      </c>
      <c r="B702">
        <v>6473</v>
      </c>
      <c r="C702" t="s">
        <v>1448</v>
      </c>
      <c r="D702" t="s">
        <v>3494</v>
      </c>
      <c r="E702">
        <v>1150</v>
      </c>
      <c r="F702">
        <v>1151</v>
      </c>
      <c r="G702">
        <v>900</v>
      </c>
      <c r="H702" t="s">
        <v>3484</v>
      </c>
      <c r="I702">
        <v>7012</v>
      </c>
      <c r="J702" t="s">
        <v>3865</v>
      </c>
      <c r="K702" t="s">
        <v>3499</v>
      </c>
      <c r="L702">
        <v>2122</v>
      </c>
      <c r="M702">
        <v>2133</v>
      </c>
      <c r="N702">
        <v>500</v>
      </c>
      <c r="O702" t="s">
        <v>3481</v>
      </c>
      <c r="P702">
        <v>0.96603071738415502</v>
      </c>
      <c r="Q702">
        <v>0.81504094371798197</v>
      </c>
      <c r="R702">
        <v>0.16454910274772899</v>
      </c>
      <c r="S702">
        <v>0.36988399436700897</v>
      </c>
      <c r="T702">
        <v>-0.100555094130357</v>
      </c>
      <c r="U702">
        <v>0.100555094130357</v>
      </c>
      <c r="V702">
        <v>0.592132914342831</v>
      </c>
      <c r="W702">
        <v>-0.28999999999999998</v>
      </c>
      <c r="X702">
        <v>2.87</v>
      </c>
      <c r="Y702">
        <v>-26565</v>
      </c>
      <c r="Z702">
        <v>-1563</v>
      </c>
      <c r="AA702">
        <v>-0.1</v>
      </c>
      <c r="AB702">
        <v>17</v>
      </c>
      <c r="AC702">
        <v>9</v>
      </c>
      <c r="AD702">
        <v>8</v>
      </c>
      <c r="AE702">
        <v>52.94</v>
      </c>
      <c r="AF702">
        <v>15</v>
      </c>
      <c r="AG702">
        <v>4</v>
      </c>
      <c r="AH702">
        <v>3</v>
      </c>
      <c r="AI702">
        <v>10</v>
      </c>
    </row>
    <row r="703" spans="1:35" x14ac:dyDescent="0.2">
      <c r="A703" s="102">
        <v>751</v>
      </c>
      <c r="B703">
        <v>6902</v>
      </c>
      <c r="C703" t="s">
        <v>999</v>
      </c>
      <c r="D703" t="s">
        <v>3499</v>
      </c>
      <c r="E703">
        <v>4411</v>
      </c>
      <c r="F703">
        <v>4466</v>
      </c>
      <c r="G703">
        <v>200</v>
      </c>
      <c r="H703" t="s">
        <v>3484</v>
      </c>
      <c r="I703">
        <v>6995</v>
      </c>
      <c r="J703" t="s">
        <v>51</v>
      </c>
      <c r="K703" t="s">
        <v>3499</v>
      </c>
      <c r="L703">
        <v>1864</v>
      </c>
      <c r="M703">
        <v>1888</v>
      </c>
      <c r="N703">
        <v>500</v>
      </c>
      <c r="O703" t="s">
        <v>3481</v>
      </c>
      <c r="P703">
        <v>0.90880131800992003</v>
      </c>
      <c r="Q703">
        <v>0.84357371592304797</v>
      </c>
      <c r="R703">
        <v>0.35163160075292099</v>
      </c>
      <c r="S703">
        <v>9.54537972719397E-2</v>
      </c>
      <c r="T703">
        <v>-4.1563077762198697E-2</v>
      </c>
      <c r="U703">
        <v>4.1563077762198697E-2</v>
      </c>
      <c r="V703">
        <v>0.19230245072030799</v>
      </c>
      <c r="W703">
        <v>-0.15</v>
      </c>
      <c r="X703">
        <v>5.69</v>
      </c>
      <c r="Y703">
        <v>-26950</v>
      </c>
      <c r="Z703">
        <v>-2246</v>
      </c>
      <c r="AA703">
        <v>-0.05</v>
      </c>
      <c r="AB703">
        <v>12</v>
      </c>
      <c r="AC703">
        <v>8</v>
      </c>
      <c r="AD703">
        <v>4</v>
      </c>
      <c r="AE703">
        <v>66.67</v>
      </c>
      <c r="AF703">
        <v>15</v>
      </c>
      <c r="AG703">
        <v>1</v>
      </c>
      <c r="AH703">
        <v>2</v>
      </c>
      <c r="AI703">
        <v>9</v>
      </c>
    </row>
    <row r="704" spans="1:35" x14ac:dyDescent="0.2">
      <c r="A704" s="102">
        <v>862</v>
      </c>
      <c r="B704">
        <v>3563</v>
      </c>
      <c r="C704" t="s">
        <v>3843</v>
      </c>
      <c r="D704" t="s">
        <v>3507</v>
      </c>
      <c r="E704">
        <v>9440</v>
      </c>
      <c r="F704">
        <v>9510</v>
      </c>
      <c r="G704">
        <v>100</v>
      </c>
      <c r="H704" t="s">
        <v>3484</v>
      </c>
      <c r="I704">
        <v>6755</v>
      </c>
      <c r="J704" t="s">
        <v>709</v>
      </c>
      <c r="K704" t="s">
        <v>3486</v>
      </c>
      <c r="L704">
        <v>2401</v>
      </c>
      <c r="M704">
        <v>2515</v>
      </c>
      <c r="N704">
        <v>400</v>
      </c>
      <c r="O704" t="s">
        <v>3481</v>
      </c>
      <c r="P704">
        <v>0.850259350184151</v>
      </c>
      <c r="Q704">
        <v>0.82971813439533704</v>
      </c>
      <c r="R704">
        <v>0.26088842019519398</v>
      </c>
      <c r="S704">
        <v>0.136370465458544</v>
      </c>
      <c r="T704">
        <v>-0.77104348541843903</v>
      </c>
      <c r="U704">
        <v>0.77104348541843903</v>
      </c>
      <c r="V704">
        <v>0.557792195031939</v>
      </c>
      <c r="W704">
        <v>-4.26</v>
      </c>
      <c r="X704">
        <v>5.78</v>
      </c>
      <c r="Y704">
        <v>-27182</v>
      </c>
      <c r="Z704">
        <v>-971</v>
      </c>
      <c r="AA704">
        <v>0.03</v>
      </c>
      <c r="AB704">
        <v>28</v>
      </c>
      <c r="AC704">
        <v>17</v>
      </c>
      <c r="AD704">
        <v>11</v>
      </c>
      <c r="AE704">
        <v>60.71</v>
      </c>
      <c r="AF704">
        <v>10</v>
      </c>
      <c r="AG704">
        <v>15</v>
      </c>
      <c r="AH704">
        <v>11</v>
      </c>
      <c r="AI704">
        <v>2</v>
      </c>
    </row>
    <row r="705" spans="1:35" x14ac:dyDescent="0.2">
      <c r="A705" s="102">
        <v>367</v>
      </c>
      <c r="B705">
        <v>3865</v>
      </c>
      <c r="C705" t="s">
        <v>3410</v>
      </c>
      <c r="D705" t="s">
        <v>3860</v>
      </c>
      <c r="E705">
        <v>505</v>
      </c>
      <c r="F705">
        <v>521</v>
      </c>
      <c r="G705">
        <v>2000</v>
      </c>
      <c r="H705" t="s">
        <v>3484</v>
      </c>
      <c r="I705">
        <v>7182</v>
      </c>
      <c r="J705" t="s">
        <v>3680</v>
      </c>
      <c r="K705" t="s">
        <v>3552</v>
      </c>
      <c r="L705">
        <v>1011</v>
      </c>
      <c r="M705">
        <v>1022</v>
      </c>
      <c r="N705">
        <v>1000</v>
      </c>
      <c r="O705" t="s">
        <v>3481</v>
      </c>
      <c r="P705">
        <v>0.87671905592549204</v>
      </c>
      <c r="Q705">
        <v>0.89581852147240404</v>
      </c>
      <c r="R705">
        <v>0.31074543618876599</v>
      </c>
      <c r="S705">
        <v>4.1274677885045196E-3</v>
      </c>
      <c r="T705">
        <v>-1.5519108290336301</v>
      </c>
      <c r="U705">
        <v>1.5519108290336301</v>
      </c>
      <c r="V705">
        <v>2.3902282938228598</v>
      </c>
      <c r="W705">
        <v>-3.68</v>
      </c>
      <c r="X705">
        <v>1.96</v>
      </c>
      <c r="Y705">
        <v>-27469</v>
      </c>
      <c r="Z705">
        <v>-1831</v>
      </c>
      <c r="AA705">
        <v>-0.1</v>
      </c>
      <c r="AB705">
        <v>15</v>
      </c>
      <c r="AC705">
        <v>7</v>
      </c>
      <c r="AD705">
        <v>8</v>
      </c>
      <c r="AE705">
        <v>46.67</v>
      </c>
      <c r="AF705">
        <v>12</v>
      </c>
      <c r="AG705">
        <v>3</v>
      </c>
      <c r="AH705">
        <v>6</v>
      </c>
      <c r="AI705">
        <v>6</v>
      </c>
    </row>
    <row r="706" spans="1:35" x14ac:dyDescent="0.2">
      <c r="A706" s="102">
        <v>206</v>
      </c>
      <c r="B706">
        <v>2914</v>
      </c>
      <c r="C706" t="s">
        <v>3757</v>
      </c>
      <c r="D706" t="s">
        <v>3509</v>
      </c>
      <c r="E706">
        <v>2288.5</v>
      </c>
      <c r="F706">
        <v>2290</v>
      </c>
      <c r="G706">
        <v>500</v>
      </c>
      <c r="H706" t="s">
        <v>3481</v>
      </c>
      <c r="I706">
        <v>9603</v>
      </c>
      <c r="J706" t="s">
        <v>3813</v>
      </c>
      <c r="K706" t="s">
        <v>3496</v>
      </c>
      <c r="L706">
        <v>2515</v>
      </c>
      <c r="M706">
        <v>2580</v>
      </c>
      <c r="N706">
        <v>400</v>
      </c>
      <c r="O706" t="s">
        <v>3484</v>
      </c>
      <c r="P706">
        <v>0.83539628882197803</v>
      </c>
      <c r="Q706">
        <v>0.92101946863720396</v>
      </c>
      <c r="R706">
        <v>0.32290570091307702</v>
      </c>
      <c r="S706" s="15">
        <v>6.4737729529453406E-2</v>
      </c>
      <c r="T706">
        <v>1.2778215408359299</v>
      </c>
      <c r="U706">
        <v>1.2778215408359299</v>
      </c>
      <c r="V706">
        <v>2.0382197880752302</v>
      </c>
      <c r="W706">
        <v>5.28</v>
      </c>
      <c r="X706">
        <v>10.95</v>
      </c>
      <c r="Y706">
        <v>-28553</v>
      </c>
      <c r="Z706">
        <v>-1680</v>
      </c>
      <c r="AA706">
        <v>-0.09</v>
      </c>
      <c r="AB706">
        <v>17</v>
      </c>
      <c r="AC706">
        <v>8</v>
      </c>
      <c r="AD706">
        <v>9</v>
      </c>
      <c r="AE706">
        <v>47.06</v>
      </c>
      <c r="AF706">
        <v>12</v>
      </c>
      <c r="AG706">
        <v>5</v>
      </c>
      <c r="AH706">
        <v>5</v>
      </c>
      <c r="AI706">
        <v>7</v>
      </c>
    </row>
    <row r="707" spans="1:35" x14ac:dyDescent="0.2">
      <c r="A707" s="102">
        <v>847</v>
      </c>
      <c r="B707">
        <v>7164</v>
      </c>
      <c r="C707" t="s">
        <v>3852</v>
      </c>
      <c r="D707" t="s">
        <v>3487</v>
      </c>
      <c r="E707">
        <v>4655</v>
      </c>
      <c r="F707">
        <v>4715</v>
      </c>
      <c r="G707">
        <v>200</v>
      </c>
      <c r="H707" t="s">
        <v>3484</v>
      </c>
      <c r="I707">
        <v>8036</v>
      </c>
      <c r="J707" t="s">
        <v>3495</v>
      </c>
      <c r="K707" t="s">
        <v>3488</v>
      </c>
      <c r="L707">
        <v>8130</v>
      </c>
      <c r="M707">
        <v>8060</v>
      </c>
      <c r="N707">
        <v>100</v>
      </c>
      <c r="O707" t="s">
        <v>3481</v>
      </c>
      <c r="P707">
        <v>0.893357170153952</v>
      </c>
      <c r="Q707">
        <v>0.83121737185064803</v>
      </c>
      <c r="R707">
        <v>0.39485756346852302</v>
      </c>
      <c r="S707">
        <v>0.18370196122926899</v>
      </c>
      <c r="T707">
        <v>-1.3036229548331799</v>
      </c>
      <c r="U707">
        <v>1.3036229548331799</v>
      </c>
      <c r="V707">
        <v>1.76964960437203</v>
      </c>
      <c r="W707">
        <v>-6.67</v>
      </c>
      <c r="X707">
        <v>17</v>
      </c>
      <c r="Y707">
        <v>-29806</v>
      </c>
      <c r="Z707">
        <v>-4258</v>
      </c>
      <c r="AA707">
        <v>-0.12</v>
      </c>
      <c r="AB707">
        <v>7</v>
      </c>
      <c r="AC707">
        <v>3</v>
      </c>
      <c r="AD707">
        <v>4</v>
      </c>
      <c r="AE707">
        <v>42.86</v>
      </c>
      <c r="AF707">
        <v>10</v>
      </c>
      <c r="AG707">
        <v>2</v>
      </c>
      <c r="AH707">
        <v>2</v>
      </c>
      <c r="AI707">
        <v>3</v>
      </c>
    </row>
    <row r="708" spans="1:35" x14ac:dyDescent="0.2">
      <c r="A708" s="102">
        <v>498</v>
      </c>
      <c r="B708">
        <v>1414</v>
      </c>
      <c r="C708" t="s">
        <v>3819</v>
      </c>
      <c r="D708" t="s">
        <v>3491</v>
      </c>
      <c r="E708">
        <v>4430</v>
      </c>
      <c r="F708">
        <v>4535</v>
      </c>
      <c r="G708">
        <v>200</v>
      </c>
      <c r="H708" t="s">
        <v>3481</v>
      </c>
      <c r="I708">
        <v>1802</v>
      </c>
      <c r="J708" t="s">
        <v>3851</v>
      </c>
      <c r="K708" t="s">
        <v>3491</v>
      </c>
      <c r="L708">
        <v>1199</v>
      </c>
      <c r="M708">
        <v>1208</v>
      </c>
      <c r="N708">
        <v>800</v>
      </c>
      <c r="O708" t="s">
        <v>3484</v>
      </c>
      <c r="P708">
        <v>0.85858793877895101</v>
      </c>
      <c r="Q708">
        <v>0.88036581706012396</v>
      </c>
      <c r="R708">
        <v>0.15479833922656799</v>
      </c>
      <c r="S708">
        <v>5.2638146729097703E-2</v>
      </c>
      <c r="T708">
        <v>0.68545070841469902</v>
      </c>
      <c r="U708">
        <v>0.68545070841469902</v>
      </c>
      <c r="V708">
        <v>0.22443385076922601</v>
      </c>
      <c r="W708">
        <v>1.17</v>
      </c>
      <c r="X708">
        <v>6.55</v>
      </c>
      <c r="Y708">
        <v>-29956</v>
      </c>
      <c r="Z708">
        <v>-1577</v>
      </c>
      <c r="AA708">
        <v>-0.2</v>
      </c>
      <c r="AB708">
        <v>19</v>
      </c>
      <c r="AC708">
        <v>9</v>
      </c>
      <c r="AD708">
        <v>10</v>
      </c>
      <c r="AE708">
        <v>47.37</v>
      </c>
      <c r="AF708">
        <v>12</v>
      </c>
      <c r="AG708">
        <v>6</v>
      </c>
      <c r="AH708">
        <v>6</v>
      </c>
      <c r="AI708">
        <v>7</v>
      </c>
    </row>
    <row r="709" spans="1:35" x14ac:dyDescent="0.2">
      <c r="A709" s="102">
        <v>607</v>
      </c>
      <c r="B709">
        <v>1881</v>
      </c>
      <c r="C709" t="s">
        <v>754</v>
      </c>
      <c r="D709" t="s">
        <v>3491</v>
      </c>
      <c r="E709">
        <v>2671</v>
      </c>
      <c r="F709">
        <v>2698</v>
      </c>
      <c r="G709">
        <v>400</v>
      </c>
      <c r="H709" t="s">
        <v>3484</v>
      </c>
      <c r="I709">
        <v>4812</v>
      </c>
      <c r="J709" t="s">
        <v>891</v>
      </c>
      <c r="K709" t="s">
        <v>3483</v>
      </c>
      <c r="L709">
        <v>4620</v>
      </c>
      <c r="M709">
        <v>4760</v>
      </c>
      <c r="N709">
        <v>200</v>
      </c>
      <c r="O709" t="s">
        <v>3481</v>
      </c>
      <c r="P709">
        <v>0.83788642643660205</v>
      </c>
      <c r="Q709">
        <v>0.866227072173403</v>
      </c>
      <c r="R709" s="15">
        <v>0.26301266070222001</v>
      </c>
      <c r="S709">
        <v>8.5400491674211598E-2</v>
      </c>
      <c r="T709">
        <v>-0.215657479940917</v>
      </c>
      <c r="U709">
        <v>0.215657479940917</v>
      </c>
      <c r="V709">
        <v>0.53741124358446801</v>
      </c>
      <c r="W709">
        <v>-1.06</v>
      </c>
      <c r="X709">
        <v>13.36</v>
      </c>
      <c r="Y709">
        <v>-30940</v>
      </c>
      <c r="Z709">
        <v>-1628</v>
      </c>
      <c r="AA709">
        <v>-7.0000000000000007E-2</v>
      </c>
      <c r="AB709">
        <v>19</v>
      </c>
      <c r="AC709">
        <v>10</v>
      </c>
      <c r="AD709">
        <v>9</v>
      </c>
      <c r="AE709">
        <v>52.63</v>
      </c>
      <c r="AF709">
        <v>9</v>
      </c>
      <c r="AG709">
        <v>9</v>
      </c>
      <c r="AH709">
        <v>7</v>
      </c>
      <c r="AI709">
        <v>3</v>
      </c>
    </row>
    <row r="710" spans="1:35" x14ac:dyDescent="0.2">
      <c r="A710" s="102">
        <v>733</v>
      </c>
      <c r="B710">
        <v>4183</v>
      </c>
      <c r="C710" t="s">
        <v>3834</v>
      </c>
      <c r="D710" t="s">
        <v>3506</v>
      </c>
      <c r="E710">
        <v>2411</v>
      </c>
      <c r="F710">
        <v>2450</v>
      </c>
      <c r="G710">
        <v>300</v>
      </c>
      <c r="H710" t="s">
        <v>3484</v>
      </c>
      <c r="I710">
        <v>8316</v>
      </c>
      <c r="J710" t="s">
        <v>3862</v>
      </c>
      <c r="K710" t="s">
        <v>3552</v>
      </c>
      <c r="L710">
        <v>3838</v>
      </c>
      <c r="M710">
        <v>3902</v>
      </c>
      <c r="N710">
        <v>200</v>
      </c>
      <c r="O710" t="s">
        <v>3481</v>
      </c>
      <c r="P710">
        <v>0.823099754801904</v>
      </c>
      <c r="Q710">
        <v>0.84711089304447196</v>
      </c>
      <c r="R710">
        <v>6.0173064475624899E-2</v>
      </c>
      <c r="S710">
        <v>0.16915000322371601</v>
      </c>
      <c r="T710">
        <v>-2.3138993043378999</v>
      </c>
      <c r="U710">
        <v>2.3138993043378999</v>
      </c>
      <c r="V710">
        <v>2.4803765702465301</v>
      </c>
      <c r="W710">
        <v>-5.8</v>
      </c>
      <c r="X710">
        <v>5.82</v>
      </c>
      <c r="Y710">
        <v>-32881</v>
      </c>
      <c r="Z710">
        <v>-2055</v>
      </c>
      <c r="AA710">
        <v>-0.08</v>
      </c>
      <c r="AB710">
        <v>16</v>
      </c>
      <c r="AC710">
        <v>9</v>
      </c>
      <c r="AD710">
        <v>7</v>
      </c>
      <c r="AE710">
        <v>56.25</v>
      </c>
      <c r="AF710">
        <v>15</v>
      </c>
      <c r="AG710">
        <v>4</v>
      </c>
      <c r="AH710">
        <v>4</v>
      </c>
      <c r="AI710">
        <v>8</v>
      </c>
    </row>
    <row r="711" spans="1:35" x14ac:dyDescent="0.2">
      <c r="A711" s="102">
        <v>769</v>
      </c>
      <c r="B711">
        <v>2206</v>
      </c>
      <c r="C711" t="s">
        <v>766</v>
      </c>
      <c r="D711" t="s">
        <v>3509</v>
      </c>
      <c r="E711">
        <v>4705</v>
      </c>
      <c r="F711">
        <v>4790</v>
      </c>
      <c r="G711">
        <v>200</v>
      </c>
      <c r="H711" t="s">
        <v>3481</v>
      </c>
      <c r="I711">
        <v>2607</v>
      </c>
      <c r="J711" t="s">
        <v>3510</v>
      </c>
      <c r="K711" t="s">
        <v>3509</v>
      </c>
      <c r="L711">
        <v>2800</v>
      </c>
      <c r="M711">
        <v>2847</v>
      </c>
      <c r="N711">
        <v>300</v>
      </c>
      <c r="O711" t="s">
        <v>3484</v>
      </c>
      <c r="P711">
        <v>0.87127668866948305</v>
      </c>
      <c r="Q711">
        <v>0.84151962538811897</v>
      </c>
      <c r="R711">
        <v>0.150609195004348</v>
      </c>
      <c r="S711">
        <v>0.30258756221183503</v>
      </c>
      <c r="T711">
        <v>1.19000645047651</v>
      </c>
      <c r="U711">
        <v>1.19000645047651</v>
      </c>
      <c r="V711">
        <v>0.54518892366521599</v>
      </c>
      <c r="W711">
        <v>4.0999999999999996</v>
      </c>
      <c r="X711">
        <v>10.85</v>
      </c>
      <c r="Y711">
        <v>-33971</v>
      </c>
      <c r="Z711">
        <v>-4246</v>
      </c>
      <c r="AA711">
        <v>-0.54</v>
      </c>
      <c r="AB711">
        <v>8</v>
      </c>
      <c r="AC711">
        <v>3</v>
      </c>
      <c r="AD711">
        <v>5</v>
      </c>
      <c r="AE711">
        <v>37.5</v>
      </c>
      <c r="AF711">
        <v>13</v>
      </c>
      <c r="AG711">
        <v>1</v>
      </c>
      <c r="AH711">
        <v>2</v>
      </c>
      <c r="AI711">
        <v>5</v>
      </c>
    </row>
    <row r="712" spans="1:35" x14ac:dyDescent="0.2">
      <c r="A712" s="102">
        <v>392</v>
      </c>
      <c r="B712">
        <v>6758</v>
      </c>
      <c r="C712" t="s">
        <v>3498</v>
      </c>
      <c r="D712" t="s">
        <v>3486</v>
      </c>
      <c r="E712">
        <v>7650</v>
      </c>
      <c r="F712">
        <v>7700</v>
      </c>
      <c r="G712">
        <v>100</v>
      </c>
      <c r="H712" t="s">
        <v>3484</v>
      </c>
      <c r="I712">
        <v>8572</v>
      </c>
      <c r="J712" t="s">
        <v>3449</v>
      </c>
      <c r="K712" t="s">
        <v>3487</v>
      </c>
      <c r="L712">
        <v>504</v>
      </c>
      <c r="M712">
        <v>523</v>
      </c>
      <c r="N712">
        <v>1500</v>
      </c>
      <c r="O712" t="s">
        <v>3481</v>
      </c>
      <c r="P712">
        <v>0.95245374765072099</v>
      </c>
      <c r="Q712">
        <v>0.89350541744596901</v>
      </c>
      <c r="R712">
        <v>4.5126405175402E-2</v>
      </c>
      <c r="S712">
        <v>0.342565285648047</v>
      </c>
      <c r="T712">
        <v>-1.16462356782515</v>
      </c>
      <c r="U712">
        <v>1.16462356782515</v>
      </c>
      <c r="V712">
        <v>0.64872712009912803</v>
      </c>
      <c r="W712">
        <v>-2.71</v>
      </c>
      <c r="X712">
        <v>1.88</v>
      </c>
      <c r="Y712">
        <v>-34511</v>
      </c>
      <c r="Z712">
        <v>-1726</v>
      </c>
      <c r="AA712">
        <v>0.09</v>
      </c>
      <c r="AB712">
        <v>20</v>
      </c>
      <c r="AC712">
        <v>10</v>
      </c>
      <c r="AD712">
        <v>10</v>
      </c>
      <c r="AE712">
        <v>50</v>
      </c>
      <c r="AF712">
        <v>11</v>
      </c>
      <c r="AG712">
        <v>8</v>
      </c>
      <c r="AH712">
        <v>7</v>
      </c>
      <c r="AI712">
        <v>5</v>
      </c>
    </row>
    <row r="713" spans="1:35" x14ac:dyDescent="0.2">
      <c r="A713" s="102">
        <v>43</v>
      </c>
      <c r="B713">
        <v>3038</v>
      </c>
      <c r="C713" t="s">
        <v>1402</v>
      </c>
      <c r="D713" t="s">
        <v>3488</v>
      </c>
      <c r="E713">
        <v>4250</v>
      </c>
      <c r="F713">
        <v>4265</v>
      </c>
      <c r="G713">
        <v>200</v>
      </c>
      <c r="H713" t="s">
        <v>3481</v>
      </c>
      <c r="I713">
        <v>6951</v>
      </c>
      <c r="J713" t="s">
        <v>229</v>
      </c>
      <c r="K713" t="s">
        <v>3486</v>
      </c>
      <c r="L713">
        <v>3585</v>
      </c>
      <c r="M713">
        <v>3580</v>
      </c>
      <c r="N713">
        <v>200</v>
      </c>
      <c r="O713" t="s">
        <v>3484</v>
      </c>
      <c r="P713">
        <v>0.93659390743150805</v>
      </c>
      <c r="Q713">
        <v>0.95182722962503497</v>
      </c>
      <c r="R713" s="15">
        <v>1.5914661963030499E-2</v>
      </c>
      <c r="S713">
        <v>4.2523502411223997E-2</v>
      </c>
      <c r="T713">
        <v>1.3635447896463599</v>
      </c>
      <c r="U713">
        <v>1.3635447896463599</v>
      </c>
      <c r="V713">
        <v>1.3119980015503201</v>
      </c>
      <c r="W713">
        <v>6.41</v>
      </c>
      <c r="X713">
        <v>16.059999999999999</v>
      </c>
      <c r="Y713">
        <v>-36263</v>
      </c>
      <c r="Z713">
        <v>-1511</v>
      </c>
      <c r="AA713">
        <v>-0.08</v>
      </c>
      <c r="AB713">
        <v>24</v>
      </c>
      <c r="AC713">
        <v>11</v>
      </c>
      <c r="AD713">
        <v>13</v>
      </c>
      <c r="AE713">
        <v>45.83</v>
      </c>
      <c r="AF713">
        <v>8</v>
      </c>
      <c r="AG713">
        <v>11</v>
      </c>
      <c r="AH713">
        <v>11</v>
      </c>
      <c r="AI713">
        <v>2</v>
      </c>
    </row>
    <row r="714" spans="1:35" x14ac:dyDescent="0.2">
      <c r="A714" s="102">
        <v>92</v>
      </c>
      <c r="B714">
        <v>3231</v>
      </c>
      <c r="C714" t="s">
        <v>569</v>
      </c>
      <c r="D714" t="s">
        <v>3503</v>
      </c>
      <c r="E714">
        <v>2629</v>
      </c>
      <c r="F714">
        <v>2671</v>
      </c>
      <c r="G714">
        <v>400</v>
      </c>
      <c r="H714" t="s">
        <v>3484</v>
      </c>
      <c r="I714">
        <v>6951</v>
      </c>
      <c r="J714" t="s">
        <v>229</v>
      </c>
      <c r="K714" t="s">
        <v>3486</v>
      </c>
      <c r="L714">
        <v>3585</v>
      </c>
      <c r="M714">
        <v>3580</v>
      </c>
      <c r="N714">
        <v>300</v>
      </c>
      <c r="O714" t="s">
        <v>3481</v>
      </c>
      <c r="P714">
        <v>0.81507963612968004</v>
      </c>
      <c r="Q714">
        <v>0.93889088946319099</v>
      </c>
      <c r="R714">
        <v>9.8005834604508693E-2</v>
      </c>
      <c r="S714">
        <v>5.95977699348995E-3</v>
      </c>
      <c r="T714">
        <v>-1.7239796642179499</v>
      </c>
      <c r="U714">
        <v>1.7239796642179499</v>
      </c>
      <c r="V714">
        <v>1.8981398408051</v>
      </c>
      <c r="W714">
        <v>-11.58</v>
      </c>
      <c r="X714">
        <v>0.52</v>
      </c>
      <c r="Y714">
        <v>-36394</v>
      </c>
      <c r="Z714">
        <v>-2022</v>
      </c>
      <c r="AA714">
        <v>-0.03</v>
      </c>
      <c r="AB714">
        <v>18</v>
      </c>
      <c r="AC714">
        <v>10</v>
      </c>
      <c r="AD714">
        <v>8</v>
      </c>
      <c r="AE714">
        <v>55.56</v>
      </c>
      <c r="AF714">
        <v>8</v>
      </c>
      <c r="AG714">
        <v>9</v>
      </c>
      <c r="AH714">
        <v>6</v>
      </c>
      <c r="AI714">
        <v>3</v>
      </c>
    </row>
    <row r="715" spans="1:35" x14ac:dyDescent="0.2">
      <c r="A715" s="102">
        <v>403</v>
      </c>
      <c r="B715">
        <v>5334</v>
      </c>
      <c r="C715" t="s">
        <v>3891</v>
      </c>
      <c r="D715" t="s">
        <v>3480</v>
      </c>
      <c r="E715">
        <v>1900</v>
      </c>
      <c r="F715">
        <v>1874</v>
      </c>
      <c r="G715">
        <v>500</v>
      </c>
      <c r="H715" t="s">
        <v>3484</v>
      </c>
      <c r="I715">
        <v>7240</v>
      </c>
      <c r="J715" t="s">
        <v>1019</v>
      </c>
      <c r="K715" t="s">
        <v>3499</v>
      </c>
      <c r="L715">
        <v>1526</v>
      </c>
      <c r="M715">
        <v>1548</v>
      </c>
      <c r="N715">
        <v>600</v>
      </c>
      <c r="O715" t="s">
        <v>3481</v>
      </c>
      <c r="P715">
        <v>0.91871358987695695</v>
      </c>
      <c r="Q715">
        <v>0.89274571412563897</v>
      </c>
      <c r="R715">
        <v>1.00679881956746E-4</v>
      </c>
      <c r="S715" s="15">
        <v>1.18731205263464E-2</v>
      </c>
      <c r="T715">
        <v>-2.52525286203957</v>
      </c>
      <c r="U715">
        <v>2.52525286203957</v>
      </c>
      <c r="V715">
        <v>0.238673537229073</v>
      </c>
      <c r="W715">
        <v>-5.97</v>
      </c>
      <c r="X715">
        <v>0.88</v>
      </c>
      <c r="Y715">
        <v>-36873</v>
      </c>
      <c r="Z715">
        <v>-2048</v>
      </c>
      <c r="AA715">
        <v>-0.16</v>
      </c>
      <c r="AB715">
        <v>18</v>
      </c>
      <c r="AC715">
        <v>9</v>
      </c>
      <c r="AD715">
        <v>9</v>
      </c>
      <c r="AE715">
        <v>50</v>
      </c>
      <c r="AF715">
        <v>13</v>
      </c>
      <c r="AG715">
        <v>5</v>
      </c>
      <c r="AH715">
        <v>6</v>
      </c>
      <c r="AI715">
        <v>7</v>
      </c>
    </row>
    <row r="716" spans="1:35" x14ac:dyDescent="0.2">
      <c r="A716" s="102">
        <v>997</v>
      </c>
      <c r="B716">
        <v>2427</v>
      </c>
      <c r="C716" t="s">
        <v>3917</v>
      </c>
      <c r="D716" t="s">
        <v>3496</v>
      </c>
      <c r="E716">
        <v>1000</v>
      </c>
      <c r="F716">
        <v>1016</v>
      </c>
      <c r="G716">
        <v>1000</v>
      </c>
      <c r="H716" t="s">
        <v>3484</v>
      </c>
      <c r="I716">
        <v>5801</v>
      </c>
      <c r="J716" t="s">
        <v>3935</v>
      </c>
      <c r="K716" t="s">
        <v>3497</v>
      </c>
      <c r="L716">
        <v>2567</v>
      </c>
      <c r="M716">
        <v>2580</v>
      </c>
      <c r="N716">
        <v>400</v>
      </c>
      <c r="O716" t="s">
        <v>3481</v>
      </c>
      <c r="P716">
        <v>0.85296840019604303</v>
      </c>
      <c r="Q716">
        <v>0.80528727046047699</v>
      </c>
      <c r="R716">
        <v>0.55981405285436803</v>
      </c>
      <c r="S716" s="106">
        <v>0.23172807463870099</v>
      </c>
      <c r="T716">
        <v>-0.169621309539673</v>
      </c>
      <c r="U716">
        <v>0.169621309539673</v>
      </c>
      <c r="V716">
        <v>0.28644397636898999</v>
      </c>
      <c r="W716">
        <v>-0.54</v>
      </c>
      <c r="X716">
        <v>1.55</v>
      </c>
      <c r="Y716">
        <v>-37209</v>
      </c>
      <c r="Z716">
        <v>-1618</v>
      </c>
      <c r="AA716">
        <v>-0.22</v>
      </c>
      <c r="AB716">
        <v>23</v>
      </c>
      <c r="AC716">
        <v>11</v>
      </c>
      <c r="AD716">
        <v>12</v>
      </c>
      <c r="AE716">
        <v>47.83</v>
      </c>
      <c r="AF716">
        <v>9</v>
      </c>
      <c r="AG716">
        <v>10</v>
      </c>
      <c r="AH716">
        <v>10</v>
      </c>
      <c r="AI716">
        <v>3</v>
      </c>
    </row>
    <row r="717" spans="1:35" x14ac:dyDescent="0.2">
      <c r="A717" s="102">
        <v>119</v>
      </c>
      <c r="B717">
        <v>4004</v>
      </c>
      <c r="C717" t="s">
        <v>3833</v>
      </c>
      <c r="D717" t="s">
        <v>3506</v>
      </c>
      <c r="E717">
        <v>2638</v>
      </c>
      <c r="F717">
        <v>2656</v>
      </c>
      <c r="G717">
        <v>400</v>
      </c>
      <c r="H717" t="s">
        <v>3484</v>
      </c>
      <c r="I717">
        <v>7276</v>
      </c>
      <c r="J717" t="s">
        <v>3548</v>
      </c>
      <c r="K717" t="s">
        <v>3486</v>
      </c>
      <c r="L717">
        <v>4825</v>
      </c>
      <c r="M717">
        <v>4895</v>
      </c>
      <c r="N717">
        <v>200</v>
      </c>
      <c r="O717" t="s">
        <v>3481</v>
      </c>
      <c r="P717">
        <v>0.89291296575077805</v>
      </c>
      <c r="Q717">
        <v>0.93340824595070404</v>
      </c>
      <c r="R717">
        <v>8.2631178410811801E-2</v>
      </c>
      <c r="S717">
        <v>6.9949703670033697E-2</v>
      </c>
      <c r="T717">
        <v>-8.4162323183724005E-2</v>
      </c>
      <c r="U717">
        <v>8.4162323183724005E-2</v>
      </c>
      <c r="V717">
        <v>0.41726787995431602</v>
      </c>
      <c r="W717">
        <v>-0.24</v>
      </c>
      <c r="X717">
        <v>8.52</v>
      </c>
      <c r="Y717">
        <v>-37563</v>
      </c>
      <c r="Z717">
        <v>-2889</v>
      </c>
      <c r="AA717">
        <v>-0.1</v>
      </c>
      <c r="AB717">
        <v>13</v>
      </c>
      <c r="AC717">
        <v>8</v>
      </c>
      <c r="AD717">
        <v>5</v>
      </c>
      <c r="AE717">
        <v>61.54</v>
      </c>
      <c r="AF717">
        <v>11</v>
      </c>
      <c r="AG717">
        <v>5</v>
      </c>
      <c r="AH717">
        <v>5</v>
      </c>
      <c r="AI717">
        <v>3</v>
      </c>
    </row>
    <row r="718" spans="1:35" x14ac:dyDescent="0.2">
      <c r="A718" s="102">
        <v>381</v>
      </c>
      <c r="B718">
        <v>1414</v>
      </c>
      <c r="C718" t="s">
        <v>3819</v>
      </c>
      <c r="D718" t="s">
        <v>3491</v>
      </c>
      <c r="E718">
        <v>4430</v>
      </c>
      <c r="F718">
        <v>4535</v>
      </c>
      <c r="G718">
        <v>200</v>
      </c>
      <c r="H718" t="s">
        <v>3484</v>
      </c>
      <c r="I718">
        <v>8572</v>
      </c>
      <c r="J718" t="s">
        <v>3449</v>
      </c>
      <c r="K718" t="s">
        <v>3487</v>
      </c>
      <c r="L718">
        <v>504</v>
      </c>
      <c r="M718">
        <v>523</v>
      </c>
      <c r="N718">
        <v>1700</v>
      </c>
      <c r="O718" t="s">
        <v>3481</v>
      </c>
      <c r="P718">
        <v>0.83370828379422601</v>
      </c>
      <c r="Q718">
        <v>0.89500100671913196</v>
      </c>
      <c r="R718">
        <v>0.220490190234126</v>
      </c>
      <c r="S718">
        <v>5.8561804446122297E-3</v>
      </c>
      <c r="T718">
        <v>-1.9311939244827301</v>
      </c>
      <c r="U718">
        <v>1.9311939244827301</v>
      </c>
      <c r="V718">
        <v>1.43908358729291</v>
      </c>
      <c r="W718">
        <v>-7.94</v>
      </c>
      <c r="X718">
        <v>1.97</v>
      </c>
      <c r="Y718">
        <v>-38342</v>
      </c>
      <c r="Z718">
        <v>-2130</v>
      </c>
      <c r="AA718">
        <v>-0.12</v>
      </c>
      <c r="AB718">
        <v>18</v>
      </c>
      <c r="AC718">
        <v>8</v>
      </c>
      <c r="AD718">
        <v>10</v>
      </c>
      <c r="AE718">
        <v>44.44</v>
      </c>
      <c r="AF718">
        <v>15</v>
      </c>
      <c r="AG718">
        <v>3</v>
      </c>
      <c r="AH718">
        <v>2</v>
      </c>
      <c r="AI718">
        <v>13</v>
      </c>
    </row>
    <row r="719" spans="1:35" x14ac:dyDescent="0.2">
      <c r="A719" s="102">
        <v>108</v>
      </c>
      <c r="B719">
        <v>4217</v>
      </c>
      <c r="C719" t="s">
        <v>1452</v>
      </c>
      <c r="D719" t="s">
        <v>3506</v>
      </c>
      <c r="E719">
        <v>4595</v>
      </c>
      <c r="F719">
        <v>4600</v>
      </c>
      <c r="G719">
        <v>100</v>
      </c>
      <c r="H719" t="s">
        <v>3481</v>
      </c>
      <c r="I719">
        <v>4686</v>
      </c>
      <c r="J719" t="s">
        <v>3502</v>
      </c>
      <c r="K719" t="s">
        <v>3483</v>
      </c>
      <c r="L719">
        <v>5870</v>
      </c>
      <c r="M719">
        <v>5890</v>
      </c>
      <c r="N719">
        <v>100</v>
      </c>
      <c r="O719" t="s">
        <v>3484</v>
      </c>
      <c r="P719">
        <v>0.82527569561103298</v>
      </c>
      <c r="Q719">
        <v>0.93477597300151005</v>
      </c>
      <c r="R719">
        <v>0.54074797945775999</v>
      </c>
      <c r="S719">
        <v>0.24247241152865501</v>
      </c>
      <c r="T719">
        <v>0.84933128059354901</v>
      </c>
      <c r="U719">
        <v>0.84933128059354901</v>
      </c>
      <c r="V719">
        <v>0.89756029155736095</v>
      </c>
      <c r="W719">
        <v>6.95</v>
      </c>
      <c r="X719">
        <v>21.9</v>
      </c>
      <c r="Y719">
        <v>-38495</v>
      </c>
      <c r="Z719">
        <v>-2139</v>
      </c>
      <c r="AA719">
        <v>-0.05</v>
      </c>
      <c r="AB719">
        <v>18</v>
      </c>
      <c r="AC719">
        <v>9</v>
      </c>
      <c r="AD719">
        <v>9</v>
      </c>
      <c r="AE719">
        <v>50</v>
      </c>
      <c r="AF719">
        <v>9</v>
      </c>
      <c r="AG719">
        <v>9</v>
      </c>
      <c r="AH719">
        <v>7</v>
      </c>
      <c r="AI719">
        <v>2</v>
      </c>
    </row>
    <row r="720" spans="1:35" x14ac:dyDescent="0.2">
      <c r="A720" s="102">
        <v>562</v>
      </c>
      <c r="B720">
        <v>2371</v>
      </c>
      <c r="C720" t="s">
        <v>777</v>
      </c>
      <c r="D720" t="s">
        <v>3496</v>
      </c>
      <c r="E720">
        <v>2823</v>
      </c>
      <c r="F720">
        <v>2929</v>
      </c>
      <c r="G720">
        <v>300</v>
      </c>
      <c r="H720" t="s">
        <v>3484</v>
      </c>
      <c r="I720">
        <v>9697</v>
      </c>
      <c r="J720" t="s">
        <v>3605</v>
      </c>
      <c r="K720" t="s">
        <v>3483</v>
      </c>
      <c r="L720">
        <v>3190</v>
      </c>
      <c r="M720">
        <v>3190</v>
      </c>
      <c r="N720">
        <v>300</v>
      </c>
      <c r="O720" t="s">
        <v>3481</v>
      </c>
      <c r="P720">
        <v>0.85630067643278696</v>
      </c>
      <c r="Q720">
        <v>0.871872432346807</v>
      </c>
      <c r="R720">
        <v>0.38499447045664498</v>
      </c>
      <c r="S720">
        <v>0.14519323896074501</v>
      </c>
      <c r="T720">
        <v>-0.75429360762698405</v>
      </c>
      <c r="U720">
        <v>0.75429360762698405</v>
      </c>
      <c r="V720">
        <v>1.02444176239999</v>
      </c>
      <c r="W720">
        <v>-4.26</v>
      </c>
      <c r="X720">
        <v>8.18</v>
      </c>
      <c r="Y720">
        <v>-39537</v>
      </c>
      <c r="Z720">
        <v>-2081</v>
      </c>
      <c r="AA720">
        <v>-0.08</v>
      </c>
      <c r="AB720">
        <v>19</v>
      </c>
      <c r="AC720">
        <v>10</v>
      </c>
      <c r="AD720">
        <v>9</v>
      </c>
      <c r="AE720">
        <v>52.63</v>
      </c>
      <c r="AF720">
        <v>10</v>
      </c>
      <c r="AG720">
        <v>10</v>
      </c>
      <c r="AH720">
        <v>6</v>
      </c>
      <c r="AI720">
        <v>3</v>
      </c>
    </row>
    <row r="721" spans="1:35" x14ac:dyDescent="0.2">
      <c r="A721" s="102">
        <v>78</v>
      </c>
      <c r="B721">
        <v>6951</v>
      </c>
      <c r="C721" t="s">
        <v>229</v>
      </c>
      <c r="D721" t="s">
        <v>3486</v>
      </c>
      <c r="E721">
        <v>3585</v>
      </c>
      <c r="F721">
        <v>3580</v>
      </c>
      <c r="G721">
        <v>300</v>
      </c>
      <c r="H721" t="s">
        <v>3481</v>
      </c>
      <c r="I721">
        <v>6967</v>
      </c>
      <c r="J721" t="s">
        <v>1004</v>
      </c>
      <c r="K721" t="s">
        <v>3486</v>
      </c>
      <c r="L721">
        <v>1276</v>
      </c>
      <c r="M721">
        <v>1293</v>
      </c>
      <c r="N721">
        <v>800</v>
      </c>
      <c r="O721" t="s">
        <v>3484</v>
      </c>
      <c r="P721">
        <v>0.87522138936455696</v>
      </c>
      <c r="Q721">
        <v>0.94196167498473204</v>
      </c>
      <c r="R721">
        <v>0.43661138782484998</v>
      </c>
      <c r="S721">
        <v>0.15684018898447999</v>
      </c>
      <c r="T721">
        <v>0.86319331416973399</v>
      </c>
      <c r="U721">
        <v>0.86319331416973399</v>
      </c>
      <c r="V721">
        <v>0.89453815791640701</v>
      </c>
      <c r="W721">
        <v>3.35</v>
      </c>
      <c r="X721">
        <v>3.69</v>
      </c>
      <c r="Y721">
        <v>-39899</v>
      </c>
      <c r="Z721">
        <v>-2100</v>
      </c>
      <c r="AA721">
        <v>-0.12</v>
      </c>
      <c r="AB721">
        <v>19</v>
      </c>
      <c r="AC721">
        <v>10</v>
      </c>
      <c r="AD721">
        <v>9</v>
      </c>
      <c r="AE721">
        <v>52.63</v>
      </c>
      <c r="AF721">
        <v>10</v>
      </c>
      <c r="AG721">
        <v>9</v>
      </c>
      <c r="AH721">
        <v>8</v>
      </c>
      <c r="AI721">
        <v>2</v>
      </c>
    </row>
    <row r="722" spans="1:35" x14ac:dyDescent="0.2">
      <c r="A722" s="102">
        <v>29</v>
      </c>
      <c r="B722">
        <v>2267</v>
      </c>
      <c r="C722" t="s">
        <v>3890</v>
      </c>
      <c r="D722" t="s">
        <v>3509</v>
      </c>
      <c r="E722">
        <v>5420</v>
      </c>
      <c r="F722">
        <v>5700</v>
      </c>
      <c r="G722">
        <v>100</v>
      </c>
      <c r="H722" t="s">
        <v>3481</v>
      </c>
      <c r="I722">
        <v>7201</v>
      </c>
      <c r="J722" t="s">
        <v>3534</v>
      </c>
      <c r="K722" t="s">
        <v>3499</v>
      </c>
      <c r="L722">
        <v>586.9</v>
      </c>
      <c r="M722">
        <v>587.6</v>
      </c>
      <c r="N722">
        <v>1000</v>
      </c>
      <c r="O722" t="s">
        <v>3484</v>
      </c>
      <c r="P722">
        <v>0.83596338246341395</v>
      </c>
      <c r="Q722">
        <v>0.95658923776636895</v>
      </c>
      <c r="R722">
        <v>1.02272525928156E-2</v>
      </c>
      <c r="S722" s="15">
        <v>0.17583734806135901</v>
      </c>
      <c r="T722">
        <v>1.56612551017091</v>
      </c>
      <c r="U722">
        <v>1.56612551017091</v>
      </c>
      <c r="V722">
        <v>0.159033722947579</v>
      </c>
      <c r="W722">
        <v>4.6100000000000003</v>
      </c>
      <c r="X722">
        <v>3.09</v>
      </c>
      <c r="Y722">
        <v>-40234</v>
      </c>
      <c r="Z722">
        <v>-1916</v>
      </c>
      <c r="AA722">
        <v>0.05</v>
      </c>
      <c r="AB722">
        <v>21</v>
      </c>
      <c r="AC722">
        <v>10</v>
      </c>
      <c r="AD722">
        <v>11</v>
      </c>
      <c r="AE722">
        <v>47.62</v>
      </c>
      <c r="AF722">
        <v>12</v>
      </c>
      <c r="AG722">
        <v>8</v>
      </c>
      <c r="AH722">
        <v>5</v>
      </c>
      <c r="AI722">
        <v>8</v>
      </c>
    </row>
    <row r="723" spans="1:35" x14ac:dyDescent="0.2">
      <c r="A723" s="102">
        <v>365</v>
      </c>
      <c r="B723">
        <v>2001</v>
      </c>
      <c r="C723" t="s">
        <v>3303</v>
      </c>
      <c r="D723" t="s">
        <v>3509</v>
      </c>
      <c r="E723">
        <v>1630</v>
      </c>
      <c r="F723">
        <v>1658</v>
      </c>
      <c r="G723">
        <v>600</v>
      </c>
      <c r="H723" t="s">
        <v>3481</v>
      </c>
      <c r="I723">
        <v>7211</v>
      </c>
      <c r="J723" t="s">
        <v>28</v>
      </c>
      <c r="K723" t="s">
        <v>3499</v>
      </c>
      <c r="L723">
        <v>400</v>
      </c>
      <c r="M723">
        <v>403</v>
      </c>
      <c r="N723">
        <v>2500</v>
      </c>
      <c r="O723" t="s">
        <v>3484</v>
      </c>
      <c r="P723">
        <v>0.90309118343282102</v>
      </c>
      <c r="Q723">
        <v>0.89603689800631003</v>
      </c>
      <c r="R723">
        <v>2.97262348543147E-2</v>
      </c>
      <c r="S723">
        <v>2.7493638231325598E-2</v>
      </c>
      <c r="T723">
        <v>2.7441232028890101</v>
      </c>
      <c r="U723">
        <v>2.7441232028890101</v>
      </c>
      <c r="V723">
        <v>2.8058631401273399</v>
      </c>
      <c r="W723">
        <v>11.71</v>
      </c>
      <c r="X723">
        <v>1.28</v>
      </c>
      <c r="Y723">
        <v>-40244</v>
      </c>
      <c r="Z723">
        <v>-2012</v>
      </c>
      <c r="AA723">
        <v>-0.05</v>
      </c>
      <c r="AB723">
        <v>20</v>
      </c>
      <c r="AC723">
        <v>9</v>
      </c>
      <c r="AD723">
        <v>11</v>
      </c>
      <c r="AE723">
        <v>45</v>
      </c>
      <c r="AF723">
        <v>13</v>
      </c>
      <c r="AG723">
        <v>6</v>
      </c>
      <c r="AH723">
        <v>6</v>
      </c>
      <c r="AI723">
        <v>8</v>
      </c>
    </row>
    <row r="724" spans="1:35" x14ac:dyDescent="0.2">
      <c r="A724" s="102">
        <v>180</v>
      </c>
      <c r="B724">
        <v>6287</v>
      </c>
      <c r="C724" t="s">
        <v>3664</v>
      </c>
      <c r="D724" t="s">
        <v>3494</v>
      </c>
      <c r="E724">
        <v>3050</v>
      </c>
      <c r="F724">
        <v>3070</v>
      </c>
      <c r="G724">
        <v>200</v>
      </c>
      <c r="H724" t="s">
        <v>3484</v>
      </c>
      <c r="I724">
        <v>9706</v>
      </c>
      <c r="J724" t="s">
        <v>3689</v>
      </c>
      <c r="K724" t="s">
        <v>3503</v>
      </c>
      <c r="L724">
        <v>5230</v>
      </c>
      <c r="M724">
        <v>5520</v>
      </c>
      <c r="N724">
        <v>100</v>
      </c>
      <c r="O724" t="s">
        <v>3481</v>
      </c>
      <c r="P724">
        <v>0.85821323895108004</v>
      </c>
      <c r="Q724">
        <v>0.924384004954661</v>
      </c>
      <c r="R724">
        <v>1.9404956925148199E-2</v>
      </c>
      <c r="S724">
        <v>7.5257267610407602E-2</v>
      </c>
      <c r="T724">
        <v>-1.4651388467756401</v>
      </c>
      <c r="U724">
        <v>1.4651388467756401</v>
      </c>
      <c r="V724">
        <v>0.26542068713661199</v>
      </c>
      <c r="W724">
        <v>-5.35</v>
      </c>
      <c r="X724">
        <v>11.23</v>
      </c>
      <c r="Y724">
        <v>-41438</v>
      </c>
      <c r="Z724">
        <v>-2960</v>
      </c>
      <c r="AA724">
        <v>-0.13</v>
      </c>
      <c r="AB724">
        <v>14</v>
      </c>
      <c r="AC724">
        <v>7</v>
      </c>
      <c r="AD724">
        <v>7</v>
      </c>
      <c r="AE724">
        <v>50</v>
      </c>
      <c r="AF724">
        <v>10</v>
      </c>
      <c r="AG724">
        <v>7</v>
      </c>
      <c r="AH724">
        <v>5</v>
      </c>
      <c r="AI724">
        <v>2</v>
      </c>
    </row>
    <row r="725" spans="1:35" x14ac:dyDescent="0.2">
      <c r="A725" s="102">
        <v>852</v>
      </c>
      <c r="B725">
        <v>4208</v>
      </c>
      <c r="C725" t="s">
        <v>3832</v>
      </c>
      <c r="D725" t="s">
        <v>3506</v>
      </c>
      <c r="E725">
        <v>2220</v>
      </c>
      <c r="F725">
        <v>2222</v>
      </c>
      <c r="G725">
        <v>400</v>
      </c>
      <c r="H725" t="s">
        <v>3481</v>
      </c>
      <c r="I725">
        <v>8795</v>
      </c>
      <c r="J725" t="s">
        <v>3906</v>
      </c>
      <c r="K725" t="s">
        <v>3820</v>
      </c>
      <c r="L725">
        <v>1174</v>
      </c>
      <c r="M725">
        <v>1201</v>
      </c>
      <c r="N725">
        <v>700</v>
      </c>
      <c r="O725" t="s">
        <v>3484</v>
      </c>
      <c r="P725">
        <v>0.84338766707752999</v>
      </c>
      <c r="Q725">
        <v>0.83079152233008202</v>
      </c>
      <c r="R725">
        <v>0.126941493297861</v>
      </c>
      <c r="S725">
        <v>0.195257630801809</v>
      </c>
      <c r="T725">
        <v>0.60761308490879196</v>
      </c>
      <c r="U725">
        <v>0.60761308490879196</v>
      </c>
      <c r="V725">
        <v>0.86736206644132097</v>
      </c>
      <c r="W725">
        <v>2.16</v>
      </c>
      <c r="X725">
        <v>5.41</v>
      </c>
      <c r="Y725">
        <v>-41468</v>
      </c>
      <c r="Z725">
        <v>-2183</v>
      </c>
      <c r="AA725">
        <v>-0.17</v>
      </c>
      <c r="AB725">
        <v>19</v>
      </c>
      <c r="AC725">
        <v>10</v>
      </c>
      <c r="AD725">
        <v>9</v>
      </c>
      <c r="AE725">
        <v>52.63</v>
      </c>
      <c r="AF725">
        <v>13</v>
      </c>
      <c r="AG725">
        <v>5</v>
      </c>
      <c r="AH725">
        <v>5</v>
      </c>
      <c r="AI725">
        <v>9</v>
      </c>
    </row>
    <row r="726" spans="1:35" x14ac:dyDescent="0.2">
      <c r="A726" s="102">
        <v>223</v>
      </c>
      <c r="B726">
        <v>3387</v>
      </c>
      <c r="C726" t="s">
        <v>830</v>
      </c>
      <c r="D726" t="s">
        <v>3507</v>
      </c>
      <c r="E726">
        <v>2270</v>
      </c>
      <c r="F726">
        <v>2322</v>
      </c>
      <c r="G726">
        <v>500</v>
      </c>
      <c r="H726" t="s">
        <v>3481</v>
      </c>
      <c r="I726">
        <v>6951</v>
      </c>
      <c r="J726" t="s">
        <v>229</v>
      </c>
      <c r="K726" t="s">
        <v>3486</v>
      </c>
      <c r="L726">
        <v>3585</v>
      </c>
      <c r="M726">
        <v>3580</v>
      </c>
      <c r="N726">
        <v>300</v>
      </c>
      <c r="O726" t="s">
        <v>3484</v>
      </c>
      <c r="P726">
        <v>0.84291232399175897</v>
      </c>
      <c r="Q726">
        <v>0.91756439118394295</v>
      </c>
      <c r="R726" s="106">
        <v>0.38434921295142799</v>
      </c>
      <c r="S726">
        <v>0.23810693453958301</v>
      </c>
      <c r="T726">
        <v>0.81917410946887104</v>
      </c>
      <c r="U726">
        <v>0.81917410946887104</v>
      </c>
      <c r="V726">
        <v>0.56801373421388002</v>
      </c>
      <c r="W726">
        <v>4.91</v>
      </c>
      <c r="X726">
        <v>8.1</v>
      </c>
      <c r="Y726">
        <v>-41492</v>
      </c>
      <c r="Z726">
        <v>-2075</v>
      </c>
      <c r="AA726">
        <v>-0.09</v>
      </c>
      <c r="AB726">
        <v>20</v>
      </c>
      <c r="AC726">
        <v>10</v>
      </c>
      <c r="AD726">
        <v>10</v>
      </c>
      <c r="AE726">
        <v>50</v>
      </c>
      <c r="AF726">
        <v>9</v>
      </c>
      <c r="AG726">
        <v>8</v>
      </c>
      <c r="AH726">
        <v>9</v>
      </c>
      <c r="AI726">
        <v>3</v>
      </c>
    </row>
    <row r="727" spans="1:35" x14ac:dyDescent="0.2">
      <c r="A727" s="102">
        <v>691</v>
      </c>
      <c r="B727">
        <v>3407</v>
      </c>
      <c r="C727" t="s">
        <v>3692</v>
      </c>
      <c r="D727" t="s">
        <v>3506</v>
      </c>
      <c r="E727">
        <v>1127.5</v>
      </c>
      <c r="F727">
        <v>1135</v>
      </c>
      <c r="G727">
        <v>900</v>
      </c>
      <c r="H727" t="s">
        <v>3484</v>
      </c>
      <c r="I727">
        <v>9072</v>
      </c>
      <c r="J727" t="s">
        <v>3684</v>
      </c>
      <c r="K727" t="s">
        <v>3685</v>
      </c>
      <c r="L727">
        <v>2528</v>
      </c>
      <c r="M727">
        <v>2561</v>
      </c>
      <c r="N727">
        <v>400</v>
      </c>
      <c r="O727" t="s">
        <v>3481</v>
      </c>
      <c r="P727">
        <v>0.84746917641655395</v>
      </c>
      <c r="Q727">
        <v>0.85317209933779603</v>
      </c>
      <c r="R727">
        <v>0.38142444064293901</v>
      </c>
      <c r="S727">
        <v>3.1614506806519803E-2</v>
      </c>
      <c r="T727">
        <v>-0.91206401127338699</v>
      </c>
      <c r="U727">
        <v>0.91206401127338699</v>
      </c>
      <c r="V727">
        <v>1.1264076007407899</v>
      </c>
      <c r="W727">
        <v>-1.94</v>
      </c>
      <c r="X727">
        <v>0.28000000000000003</v>
      </c>
      <c r="Y727">
        <v>-41728</v>
      </c>
      <c r="Z727">
        <v>-2608</v>
      </c>
      <c r="AA727">
        <v>-0.19</v>
      </c>
      <c r="AB727">
        <v>16</v>
      </c>
      <c r="AC727">
        <v>7</v>
      </c>
      <c r="AD727">
        <v>9</v>
      </c>
      <c r="AE727">
        <v>43.75</v>
      </c>
      <c r="AF727">
        <v>15</v>
      </c>
      <c r="AG727">
        <v>4</v>
      </c>
      <c r="AH727">
        <v>4</v>
      </c>
      <c r="AI727">
        <v>8</v>
      </c>
    </row>
    <row r="728" spans="1:35" x14ac:dyDescent="0.2">
      <c r="A728" s="102">
        <v>700</v>
      </c>
      <c r="B728">
        <v>3110</v>
      </c>
      <c r="C728" t="s">
        <v>721</v>
      </c>
      <c r="D728" t="s">
        <v>3480</v>
      </c>
      <c r="E728">
        <v>4650</v>
      </c>
      <c r="F728">
        <v>4750</v>
      </c>
      <c r="G728">
        <v>200</v>
      </c>
      <c r="H728" t="s">
        <v>3481</v>
      </c>
      <c r="I728">
        <v>4290</v>
      </c>
      <c r="J728" t="s">
        <v>3551</v>
      </c>
      <c r="K728" t="s">
        <v>3496</v>
      </c>
      <c r="L728">
        <v>944</v>
      </c>
      <c r="M728">
        <v>979</v>
      </c>
      <c r="N728">
        <v>1000</v>
      </c>
      <c r="O728" t="s">
        <v>3484</v>
      </c>
      <c r="P728">
        <v>0.80863989501607803</v>
      </c>
      <c r="Q728">
        <v>0.85224374819014503</v>
      </c>
      <c r="R728">
        <v>0.456753143787754</v>
      </c>
      <c r="S728">
        <v>0.28205314921045399</v>
      </c>
      <c r="T728">
        <v>1.03118258395465</v>
      </c>
      <c r="U728">
        <v>1.03118258395465</v>
      </c>
      <c r="V728">
        <v>1.07935476985598</v>
      </c>
      <c r="W728">
        <v>10.53</v>
      </c>
      <c r="X728">
        <v>3.05</v>
      </c>
      <c r="Y728">
        <v>-43496</v>
      </c>
      <c r="Z728">
        <v>-1977</v>
      </c>
      <c r="AA728">
        <v>-0.02</v>
      </c>
      <c r="AB728">
        <v>22</v>
      </c>
      <c r="AC728">
        <v>9</v>
      </c>
      <c r="AD728">
        <v>13</v>
      </c>
      <c r="AE728">
        <v>40.909999999999997</v>
      </c>
      <c r="AF728">
        <v>11</v>
      </c>
      <c r="AG728">
        <v>8</v>
      </c>
      <c r="AH728">
        <v>9</v>
      </c>
      <c r="AI728">
        <v>5</v>
      </c>
    </row>
    <row r="729" spans="1:35" x14ac:dyDescent="0.2">
      <c r="A729" s="102">
        <v>790</v>
      </c>
      <c r="B729">
        <v>2206</v>
      </c>
      <c r="C729" t="s">
        <v>766</v>
      </c>
      <c r="D729" t="s">
        <v>3509</v>
      </c>
      <c r="E729">
        <v>4705</v>
      </c>
      <c r="F729">
        <v>4790</v>
      </c>
      <c r="G729">
        <v>200</v>
      </c>
      <c r="H729" t="s">
        <v>3481</v>
      </c>
      <c r="I729">
        <v>7276</v>
      </c>
      <c r="J729" t="s">
        <v>3548</v>
      </c>
      <c r="K729" t="s">
        <v>3486</v>
      </c>
      <c r="L729">
        <v>4825</v>
      </c>
      <c r="M729">
        <v>4895</v>
      </c>
      <c r="N729">
        <v>200</v>
      </c>
      <c r="O729" t="s">
        <v>3484</v>
      </c>
      <c r="P729">
        <v>0.87384352955234601</v>
      </c>
      <c r="Q729">
        <v>0.83898960833713498</v>
      </c>
      <c r="R729">
        <v>9.92672950698021E-3</v>
      </c>
      <c r="S729">
        <v>0.20268175890826001</v>
      </c>
      <c r="T729">
        <v>1.5861358984746901</v>
      </c>
      <c r="U729">
        <v>1.5861358984746901</v>
      </c>
      <c r="V729">
        <v>1.3428138391756099</v>
      </c>
      <c r="W729">
        <v>6.54</v>
      </c>
      <c r="X729">
        <v>2.15</v>
      </c>
      <c r="Y729">
        <v>-43532</v>
      </c>
      <c r="Z729">
        <v>-5442</v>
      </c>
      <c r="AA729">
        <v>-0.64</v>
      </c>
      <c r="AB729">
        <v>8</v>
      </c>
      <c r="AC729">
        <v>3</v>
      </c>
      <c r="AD729">
        <v>5</v>
      </c>
      <c r="AE729">
        <v>37.5</v>
      </c>
      <c r="AF729">
        <v>9</v>
      </c>
      <c r="AG729">
        <v>2</v>
      </c>
      <c r="AH729">
        <v>3</v>
      </c>
      <c r="AI729">
        <v>3</v>
      </c>
    </row>
    <row r="730" spans="1:35" x14ac:dyDescent="0.2">
      <c r="A730" s="102">
        <v>293</v>
      </c>
      <c r="B730">
        <v>6465</v>
      </c>
      <c r="C730" t="s">
        <v>562</v>
      </c>
      <c r="D730" t="s">
        <v>3494</v>
      </c>
      <c r="E730">
        <v>10140</v>
      </c>
      <c r="F730">
        <v>10250</v>
      </c>
      <c r="G730">
        <v>100</v>
      </c>
      <c r="H730" t="s">
        <v>3484</v>
      </c>
      <c r="I730">
        <v>8572</v>
      </c>
      <c r="J730" t="s">
        <v>3449</v>
      </c>
      <c r="K730" t="s">
        <v>3487</v>
      </c>
      <c r="L730">
        <v>504</v>
      </c>
      <c r="M730">
        <v>523</v>
      </c>
      <c r="N730">
        <v>2000</v>
      </c>
      <c r="O730" t="s">
        <v>3481</v>
      </c>
      <c r="P730">
        <v>0.85669597167014</v>
      </c>
      <c r="Q730">
        <v>0.90616760514108896</v>
      </c>
      <c r="R730" s="15">
        <v>7.0158519997969302E-3</v>
      </c>
      <c r="S730" s="106">
        <v>0.19750754637735299</v>
      </c>
      <c r="T730">
        <v>-1.0197990368538301</v>
      </c>
      <c r="U730">
        <v>1.0197990368538301</v>
      </c>
      <c r="V730">
        <v>0.24411743884186299</v>
      </c>
      <c r="W730">
        <v>-4.67</v>
      </c>
      <c r="X730">
        <v>2.0499999999999998</v>
      </c>
      <c r="Y730">
        <v>-45193</v>
      </c>
      <c r="Z730">
        <v>-3228</v>
      </c>
      <c r="AA730">
        <v>0.25</v>
      </c>
      <c r="AB730">
        <v>14</v>
      </c>
      <c r="AC730">
        <v>7</v>
      </c>
      <c r="AD730">
        <v>7</v>
      </c>
      <c r="AE730">
        <v>50</v>
      </c>
      <c r="AF730">
        <v>11</v>
      </c>
      <c r="AG730">
        <v>6</v>
      </c>
      <c r="AH730">
        <v>5</v>
      </c>
      <c r="AI730">
        <v>3</v>
      </c>
    </row>
    <row r="731" spans="1:35" x14ac:dyDescent="0.2">
      <c r="A731" s="102">
        <v>678</v>
      </c>
      <c r="B731">
        <v>8031</v>
      </c>
      <c r="C731" t="s">
        <v>1069</v>
      </c>
      <c r="D731" t="s">
        <v>3488</v>
      </c>
      <c r="E731">
        <v>1919</v>
      </c>
      <c r="F731">
        <v>1940</v>
      </c>
      <c r="G731">
        <v>500</v>
      </c>
      <c r="H731" t="s">
        <v>3481</v>
      </c>
      <c r="I731">
        <v>8604</v>
      </c>
      <c r="J731" t="s">
        <v>566</v>
      </c>
      <c r="K731" t="s">
        <v>3830</v>
      </c>
      <c r="L731">
        <v>550</v>
      </c>
      <c r="M731">
        <v>540</v>
      </c>
      <c r="N731">
        <v>1800</v>
      </c>
      <c r="O731" t="s">
        <v>3484</v>
      </c>
      <c r="P731">
        <v>0.84096702601834705</v>
      </c>
      <c r="Q731">
        <v>0.85530925156557103</v>
      </c>
      <c r="R731" s="15">
        <v>5.81579235714626E-5</v>
      </c>
      <c r="S731" s="106">
        <v>0.214471127741413</v>
      </c>
      <c r="T731">
        <v>0.48329953714398799</v>
      </c>
      <c r="U731">
        <v>0.48329953714398799</v>
      </c>
      <c r="V731">
        <v>0.70442505004604905</v>
      </c>
      <c r="W731">
        <v>1.19</v>
      </c>
      <c r="X731">
        <v>0.21</v>
      </c>
      <c r="Y731">
        <v>-46168</v>
      </c>
      <c r="Z731">
        <v>-2198</v>
      </c>
      <c r="AA731">
        <v>-0.13</v>
      </c>
      <c r="AB731">
        <v>21</v>
      </c>
      <c r="AC731">
        <v>10</v>
      </c>
      <c r="AD731">
        <v>11</v>
      </c>
      <c r="AE731">
        <v>47.62</v>
      </c>
      <c r="AF731">
        <v>15</v>
      </c>
      <c r="AG731">
        <v>6</v>
      </c>
      <c r="AH731">
        <v>5</v>
      </c>
      <c r="AI731">
        <v>10</v>
      </c>
    </row>
    <row r="732" spans="1:35" x14ac:dyDescent="0.2">
      <c r="A732" s="102">
        <v>416</v>
      </c>
      <c r="B732">
        <v>8425</v>
      </c>
      <c r="C732" t="s">
        <v>3818</v>
      </c>
      <c r="D732" t="s">
        <v>3487</v>
      </c>
      <c r="E732">
        <v>3230</v>
      </c>
      <c r="F732">
        <v>3310</v>
      </c>
      <c r="G732">
        <v>200</v>
      </c>
      <c r="H732" t="s">
        <v>3481</v>
      </c>
      <c r="I732">
        <v>8766</v>
      </c>
      <c r="J732" t="s">
        <v>3811</v>
      </c>
      <c r="K732" t="s">
        <v>3820</v>
      </c>
      <c r="L732">
        <v>5960</v>
      </c>
      <c r="M732">
        <v>6038</v>
      </c>
      <c r="N732">
        <v>100</v>
      </c>
      <c r="O732" t="s">
        <v>3484</v>
      </c>
      <c r="P732">
        <v>0.82462632416617598</v>
      </c>
      <c r="Q732">
        <v>0.89077982307849601</v>
      </c>
      <c r="R732" s="106">
        <v>8.0315275193888203E-2</v>
      </c>
      <c r="S732">
        <v>5.9691235309958499E-2</v>
      </c>
      <c r="T732">
        <v>0.24208664473825001</v>
      </c>
      <c r="U732">
        <v>0.24208664473825001</v>
      </c>
      <c r="V732">
        <v>0.38383807695746602</v>
      </c>
      <c r="W732">
        <v>0.56999999999999995</v>
      </c>
      <c r="X732">
        <v>9.64</v>
      </c>
      <c r="Y732">
        <v>-46760</v>
      </c>
      <c r="Z732">
        <v>-2922</v>
      </c>
      <c r="AA732">
        <v>-0.23</v>
      </c>
      <c r="AB732">
        <v>16</v>
      </c>
      <c r="AC732">
        <v>8</v>
      </c>
      <c r="AD732">
        <v>8</v>
      </c>
      <c r="AE732">
        <v>50</v>
      </c>
      <c r="AF732">
        <v>14</v>
      </c>
      <c r="AG732">
        <v>4</v>
      </c>
      <c r="AH732">
        <v>2</v>
      </c>
      <c r="AI732">
        <v>10</v>
      </c>
    </row>
    <row r="733" spans="1:35" x14ac:dyDescent="0.2">
      <c r="A733" s="102">
        <v>939</v>
      </c>
      <c r="B733">
        <v>7202</v>
      </c>
      <c r="C733" t="s">
        <v>1013</v>
      </c>
      <c r="D733" t="s">
        <v>3499</v>
      </c>
      <c r="E733">
        <v>1061.5</v>
      </c>
      <c r="F733">
        <v>1073</v>
      </c>
      <c r="G733">
        <v>1000</v>
      </c>
      <c r="H733" t="s">
        <v>3484</v>
      </c>
      <c r="I733">
        <v>7240</v>
      </c>
      <c r="J733" t="s">
        <v>1019</v>
      </c>
      <c r="K733" t="s">
        <v>3499</v>
      </c>
      <c r="L733">
        <v>1526</v>
      </c>
      <c r="M733">
        <v>1548</v>
      </c>
      <c r="N733">
        <v>700</v>
      </c>
      <c r="O733" t="s">
        <v>3481</v>
      </c>
      <c r="P733">
        <v>0.86403642538648295</v>
      </c>
      <c r="Q733">
        <v>0.81606268383070801</v>
      </c>
      <c r="R733" s="106">
        <v>0.16469428335616099</v>
      </c>
      <c r="S733">
        <v>0.329643678566095</v>
      </c>
      <c r="T733">
        <v>-2.7761757085100398</v>
      </c>
      <c r="U733">
        <v>2.7761757085100398</v>
      </c>
      <c r="V733">
        <v>1.9317464783868901</v>
      </c>
      <c r="W733">
        <v>-9.11</v>
      </c>
      <c r="X733">
        <v>0.98</v>
      </c>
      <c r="Y733">
        <v>-47569</v>
      </c>
      <c r="Z733">
        <v>-2798</v>
      </c>
      <c r="AA733">
        <v>-0.13</v>
      </c>
      <c r="AB733">
        <v>17</v>
      </c>
      <c r="AC733">
        <v>7</v>
      </c>
      <c r="AD733">
        <v>10</v>
      </c>
      <c r="AE733">
        <v>41.18</v>
      </c>
      <c r="AF733">
        <v>15</v>
      </c>
      <c r="AG733">
        <v>3</v>
      </c>
      <c r="AH733">
        <v>5</v>
      </c>
      <c r="AI733">
        <v>9</v>
      </c>
    </row>
    <row r="734" spans="1:35" x14ac:dyDescent="0.2">
      <c r="A734" s="102">
        <v>970</v>
      </c>
      <c r="B734">
        <v>4521</v>
      </c>
      <c r="C734" t="s">
        <v>876</v>
      </c>
      <c r="D734" t="s">
        <v>3504</v>
      </c>
      <c r="E734">
        <v>5940</v>
      </c>
      <c r="F734">
        <v>5880</v>
      </c>
      <c r="G734">
        <v>100</v>
      </c>
      <c r="H734" t="s">
        <v>3481</v>
      </c>
      <c r="I734">
        <v>9810</v>
      </c>
      <c r="J734" t="s">
        <v>3448</v>
      </c>
      <c r="K734" t="s">
        <v>3488</v>
      </c>
      <c r="L734">
        <v>4850</v>
      </c>
      <c r="M734">
        <v>4785</v>
      </c>
      <c r="N734">
        <v>100</v>
      </c>
      <c r="O734" t="s">
        <v>3484</v>
      </c>
      <c r="P734">
        <v>0.86163120942239901</v>
      </c>
      <c r="Q734">
        <v>0.81042049937350502</v>
      </c>
      <c r="R734">
        <v>5.3235324642193402E-4</v>
      </c>
      <c r="S734">
        <v>0.20443551673017901</v>
      </c>
      <c r="T734">
        <v>3.5416343630832099</v>
      </c>
      <c r="U734">
        <v>3.5416343630832099</v>
      </c>
      <c r="V734">
        <v>3.0627298052915299</v>
      </c>
      <c r="W734">
        <v>5.24</v>
      </c>
      <c r="X734">
        <v>18.62</v>
      </c>
      <c r="Y734">
        <v>-47879</v>
      </c>
      <c r="Z734">
        <v>-11970</v>
      </c>
      <c r="AA734">
        <v>-1.04</v>
      </c>
      <c r="AB734">
        <v>4</v>
      </c>
      <c r="AC734">
        <v>1</v>
      </c>
      <c r="AD734">
        <v>3</v>
      </c>
      <c r="AE734">
        <v>25</v>
      </c>
      <c r="AF734">
        <v>14</v>
      </c>
      <c r="AG734">
        <v>1</v>
      </c>
      <c r="AH734">
        <v>2</v>
      </c>
      <c r="AI734">
        <v>1</v>
      </c>
    </row>
    <row r="735" spans="1:35" x14ac:dyDescent="0.2">
      <c r="A735" s="102">
        <v>703</v>
      </c>
      <c r="B735">
        <v>2331</v>
      </c>
      <c r="C735" t="s">
        <v>3755</v>
      </c>
      <c r="D735" t="s">
        <v>3496</v>
      </c>
      <c r="E735">
        <v>5780</v>
      </c>
      <c r="F735">
        <v>5820</v>
      </c>
      <c r="G735">
        <v>100</v>
      </c>
      <c r="H735" t="s">
        <v>3484</v>
      </c>
      <c r="I735">
        <v>8425</v>
      </c>
      <c r="J735" t="s">
        <v>3818</v>
      </c>
      <c r="K735" t="s">
        <v>3487</v>
      </c>
      <c r="L735">
        <v>3230</v>
      </c>
      <c r="M735">
        <v>3310</v>
      </c>
      <c r="N735">
        <v>200</v>
      </c>
      <c r="O735" t="s">
        <v>3481</v>
      </c>
      <c r="P735">
        <v>0.84066377736102105</v>
      </c>
      <c r="Q735">
        <v>0.85177908444117301</v>
      </c>
      <c r="R735" s="106">
        <v>2.5941667574252399E-3</v>
      </c>
      <c r="S735">
        <v>0.29229003320843699</v>
      </c>
      <c r="T735">
        <v>-0.44813080155371698</v>
      </c>
      <c r="U735">
        <v>0.44813080155371698</v>
      </c>
      <c r="V735">
        <v>5.39437055738404E-2</v>
      </c>
      <c r="W735">
        <v>-1.35</v>
      </c>
      <c r="X735">
        <v>13.75</v>
      </c>
      <c r="Y735">
        <v>-48134</v>
      </c>
      <c r="Z735">
        <v>-3703</v>
      </c>
      <c r="AA735">
        <v>-0.2</v>
      </c>
      <c r="AB735">
        <v>13</v>
      </c>
      <c r="AC735">
        <v>5</v>
      </c>
      <c r="AD735">
        <v>8</v>
      </c>
      <c r="AE735">
        <v>38.46</v>
      </c>
      <c r="AF735">
        <v>12</v>
      </c>
      <c r="AG735">
        <v>4</v>
      </c>
      <c r="AH735">
        <v>5</v>
      </c>
      <c r="AI735">
        <v>4</v>
      </c>
    </row>
    <row r="736" spans="1:35" x14ac:dyDescent="0.2">
      <c r="A736" s="102">
        <v>503</v>
      </c>
      <c r="B736">
        <v>6465</v>
      </c>
      <c r="C736" t="s">
        <v>562</v>
      </c>
      <c r="D736" t="s">
        <v>3494</v>
      </c>
      <c r="E736">
        <v>10140</v>
      </c>
      <c r="F736">
        <v>10250</v>
      </c>
      <c r="G736">
        <v>100</v>
      </c>
      <c r="H736" t="s">
        <v>3484</v>
      </c>
      <c r="I736">
        <v>8591</v>
      </c>
      <c r="J736" t="s">
        <v>3807</v>
      </c>
      <c r="K736" t="s">
        <v>3487</v>
      </c>
      <c r="L736">
        <v>1863</v>
      </c>
      <c r="M736">
        <v>1926.5</v>
      </c>
      <c r="N736">
        <v>500</v>
      </c>
      <c r="O736" t="s">
        <v>3481</v>
      </c>
      <c r="P736">
        <v>0.87013637559331902</v>
      </c>
      <c r="Q736">
        <v>0.87990162617008905</v>
      </c>
      <c r="R736">
        <v>3.87972568257263E-3</v>
      </c>
      <c r="S736" s="106">
        <v>0.102178819064682</v>
      </c>
      <c r="T736">
        <v>-1.0224382412762401</v>
      </c>
      <c r="U736">
        <v>1.0224382412762401</v>
      </c>
      <c r="V736">
        <v>1.76253051078885</v>
      </c>
      <c r="W736">
        <v>-1.47</v>
      </c>
      <c r="X736">
        <v>6.02</v>
      </c>
      <c r="Y736">
        <v>-49233</v>
      </c>
      <c r="Z736">
        <v>-2896</v>
      </c>
      <c r="AA736">
        <v>0.05</v>
      </c>
      <c r="AB736">
        <v>17</v>
      </c>
      <c r="AC736">
        <v>7</v>
      </c>
      <c r="AD736">
        <v>10</v>
      </c>
      <c r="AE736">
        <v>41.18</v>
      </c>
      <c r="AF736">
        <v>13</v>
      </c>
      <c r="AG736">
        <v>5</v>
      </c>
      <c r="AH736">
        <v>5</v>
      </c>
      <c r="AI736">
        <v>7</v>
      </c>
    </row>
    <row r="737" spans="1:35" x14ac:dyDescent="0.2">
      <c r="A737" s="102">
        <v>526</v>
      </c>
      <c r="B737">
        <v>3865</v>
      </c>
      <c r="C737" t="s">
        <v>3410</v>
      </c>
      <c r="D737" t="s">
        <v>3860</v>
      </c>
      <c r="E737">
        <v>505</v>
      </c>
      <c r="F737">
        <v>521</v>
      </c>
      <c r="G737">
        <v>1900</v>
      </c>
      <c r="H737" t="s">
        <v>3481</v>
      </c>
      <c r="I737">
        <v>7276</v>
      </c>
      <c r="J737" t="s">
        <v>3548</v>
      </c>
      <c r="K737" t="s">
        <v>3486</v>
      </c>
      <c r="L737">
        <v>4825</v>
      </c>
      <c r="M737">
        <v>4895</v>
      </c>
      <c r="N737">
        <v>200</v>
      </c>
      <c r="O737" t="s">
        <v>3484</v>
      </c>
      <c r="P737">
        <v>0.81349047660502805</v>
      </c>
      <c r="Q737">
        <v>0.87695670556029603</v>
      </c>
      <c r="R737">
        <v>0.104086581552499</v>
      </c>
      <c r="S737" s="106">
        <v>5.6696337268990404E-3</v>
      </c>
      <c r="T737">
        <v>0.74114346550531096</v>
      </c>
      <c r="U737">
        <v>0.74114346550531096</v>
      </c>
      <c r="V737">
        <v>0.524799183204683</v>
      </c>
      <c r="W737">
        <v>3.12</v>
      </c>
      <c r="X737">
        <v>1.1100000000000001</v>
      </c>
      <c r="Y737">
        <v>-49475</v>
      </c>
      <c r="Z737">
        <v>-2910</v>
      </c>
      <c r="AA737">
        <v>-0.37</v>
      </c>
      <c r="AB737">
        <v>17</v>
      </c>
      <c r="AC737">
        <v>8</v>
      </c>
      <c r="AD737">
        <v>9</v>
      </c>
      <c r="AE737">
        <v>47.06</v>
      </c>
      <c r="AF737">
        <v>10</v>
      </c>
      <c r="AG737">
        <v>6</v>
      </c>
      <c r="AH737">
        <v>7</v>
      </c>
      <c r="AI737">
        <v>4</v>
      </c>
    </row>
    <row r="738" spans="1:35" x14ac:dyDescent="0.2">
      <c r="A738" s="102">
        <v>708</v>
      </c>
      <c r="B738">
        <v>1414</v>
      </c>
      <c r="C738" t="s">
        <v>3819</v>
      </c>
      <c r="D738" t="s">
        <v>3491</v>
      </c>
      <c r="E738">
        <v>4430</v>
      </c>
      <c r="F738">
        <v>4535</v>
      </c>
      <c r="G738">
        <v>100</v>
      </c>
      <c r="H738" t="s">
        <v>3481</v>
      </c>
      <c r="I738">
        <v>6981</v>
      </c>
      <c r="J738" t="s">
        <v>3826</v>
      </c>
      <c r="K738" t="s">
        <v>3486</v>
      </c>
      <c r="L738">
        <v>6560</v>
      </c>
      <c r="M738">
        <v>6516</v>
      </c>
      <c r="N738">
        <v>100</v>
      </c>
      <c r="O738" t="s">
        <v>3484</v>
      </c>
      <c r="P738">
        <v>0.82917130247744097</v>
      </c>
      <c r="Q738">
        <v>0.85051382619198101</v>
      </c>
      <c r="R738">
        <v>0.122499446866731</v>
      </c>
      <c r="S738">
        <v>0.15734837941799801</v>
      </c>
      <c r="T738">
        <v>0.29679696770628999</v>
      </c>
      <c r="U738">
        <v>0.29679696770628999</v>
      </c>
      <c r="V738">
        <v>1.4104825856805701</v>
      </c>
      <c r="W738">
        <v>0.62</v>
      </c>
      <c r="X738">
        <v>30.4</v>
      </c>
      <c r="Y738">
        <v>-49559</v>
      </c>
      <c r="Z738">
        <v>-9912</v>
      </c>
      <c r="AA738">
        <v>-0.35</v>
      </c>
      <c r="AB738">
        <v>5</v>
      </c>
      <c r="AC738">
        <v>2</v>
      </c>
      <c r="AD738">
        <v>3</v>
      </c>
      <c r="AE738">
        <v>40</v>
      </c>
      <c r="AF738">
        <v>10</v>
      </c>
      <c r="AG738">
        <v>2</v>
      </c>
      <c r="AH738">
        <v>3</v>
      </c>
      <c r="AI738">
        <v>0</v>
      </c>
    </row>
    <row r="739" spans="1:35" x14ac:dyDescent="0.2">
      <c r="A739" s="102">
        <v>976</v>
      </c>
      <c r="B739">
        <v>4634</v>
      </c>
      <c r="C739" t="s">
        <v>66</v>
      </c>
      <c r="D739" t="s">
        <v>3506</v>
      </c>
      <c r="E739">
        <v>2435</v>
      </c>
      <c r="F739">
        <v>2465</v>
      </c>
      <c r="G739">
        <v>400</v>
      </c>
      <c r="H739" t="s">
        <v>3481</v>
      </c>
      <c r="I739">
        <v>6103</v>
      </c>
      <c r="J739" t="s">
        <v>3893</v>
      </c>
      <c r="K739" t="s">
        <v>3494</v>
      </c>
      <c r="L739">
        <v>5060</v>
      </c>
      <c r="M739">
        <v>5060</v>
      </c>
      <c r="N739">
        <v>200</v>
      </c>
      <c r="O739" t="s">
        <v>3484</v>
      </c>
      <c r="P739">
        <v>0.92748949841193795</v>
      </c>
      <c r="Q739">
        <v>0.80962407473887499</v>
      </c>
      <c r="R739">
        <v>9.8944862622985699E-2</v>
      </c>
      <c r="S739" s="106">
        <v>0.197293592293943</v>
      </c>
      <c r="T739">
        <v>1.9878464290675799</v>
      </c>
      <c r="U739">
        <v>1.9878464290675799</v>
      </c>
      <c r="V739">
        <v>1.78145151437979</v>
      </c>
      <c r="W739">
        <v>8.65</v>
      </c>
      <c r="X739">
        <v>2.57</v>
      </c>
      <c r="Y739">
        <v>-52938</v>
      </c>
      <c r="Z739">
        <v>-5882</v>
      </c>
      <c r="AA739">
        <v>-0.57999999999999996</v>
      </c>
      <c r="AB739">
        <v>9</v>
      </c>
      <c r="AC739">
        <v>4</v>
      </c>
      <c r="AD739">
        <v>5</v>
      </c>
      <c r="AE739">
        <v>44.44</v>
      </c>
      <c r="AF739">
        <v>14</v>
      </c>
      <c r="AG739">
        <v>2</v>
      </c>
      <c r="AH739">
        <v>1</v>
      </c>
      <c r="AI739">
        <v>6</v>
      </c>
    </row>
    <row r="740" spans="1:35" x14ac:dyDescent="0.2">
      <c r="A740" s="102">
        <v>792</v>
      </c>
      <c r="B740">
        <v>8572</v>
      </c>
      <c r="C740" t="s">
        <v>3449</v>
      </c>
      <c r="D740" t="s">
        <v>3487</v>
      </c>
      <c r="E740">
        <v>504</v>
      </c>
      <c r="F740">
        <v>523</v>
      </c>
      <c r="G740">
        <v>1800</v>
      </c>
      <c r="H740" t="s">
        <v>3481</v>
      </c>
      <c r="I740">
        <v>9468</v>
      </c>
      <c r="J740" t="s">
        <v>3482</v>
      </c>
      <c r="K740" t="s">
        <v>3483</v>
      </c>
      <c r="L740">
        <v>1820</v>
      </c>
      <c r="M740">
        <v>1841</v>
      </c>
      <c r="N740">
        <v>500</v>
      </c>
      <c r="O740" t="s">
        <v>3484</v>
      </c>
      <c r="P740">
        <v>0.83212623996184099</v>
      </c>
      <c r="Q740">
        <v>0.83842828874183495</v>
      </c>
      <c r="R740" s="106">
        <v>0.26272371804885503</v>
      </c>
      <c r="S740">
        <v>0.24337455248929199</v>
      </c>
      <c r="T740">
        <v>0.94429365856826097</v>
      </c>
      <c r="U740">
        <v>0.94429365856826097</v>
      </c>
      <c r="V740">
        <v>0.50905088605163895</v>
      </c>
      <c r="W740">
        <v>6.14</v>
      </c>
      <c r="X740">
        <v>2.27</v>
      </c>
      <c r="Y740">
        <v>-53084</v>
      </c>
      <c r="Z740">
        <v>-2794</v>
      </c>
      <c r="AA740">
        <v>-0.09</v>
      </c>
      <c r="AB740">
        <v>19</v>
      </c>
      <c r="AC740">
        <v>9</v>
      </c>
      <c r="AD740">
        <v>10</v>
      </c>
      <c r="AE740">
        <v>47.37</v>
      </c>
      <c r="AF740">
        <v>11</v>
      </c>
      <c r="AG740">
        <v>6</v>
      </c>
      <c r="AH740">
        <v>6</v>
      </c>
      <c r="AI740">
        <v>7</v>
      </c>
    </row>
    <row r="741" spans="1:35" x14ac:dyDescent="0.2">
      <c r="A741" s="102">
        <v>817</v>
      </c>
      <c r="B741">
        <v>3046</v>
      </c>
      <c r="C741" t="s">
        <v>807</v>
      </c>
      <c r="D741" t="s">
        <v>3507</v>
      </c>
      <c r="E741">
        <v>7530</v>
      </c>
      <c r="F741">
        <v>7540</v>
      </c>
      <c r="G741">
        <v>100</v>
      </c>
      <c r="H741" t="s">
        <v>3484</v>
      </c>
      <c r="I741">
        <v>8036</v>
      </c>
      <c r="J741" t="s">
        <v>3495</v>
      </c>
      <c r="K741" t="s">
        <v>3488</v>
      </c>
      <c r="L741">
        <v>8130</v>
      </c>
      <c r="M741">
        <v>8060</v>
      </c>
      <c r="N741">
        <v>100</v>
      </c>
      <c r="O741" t="s">
        <v>3481</v>
      </c>
      <c r="P741">
        <v>0.87945603317229604</v>
      </c>
      <c r="Q741">
        <v>0.83510334742246495</v>
      </c>
      <c r="R741">
        <v>0.54250193642203604</v>
      </c>
      <c r="S741">
        <v>0.34772327971428701</v>
      </c>
      <c r="T741">
        <v>-1.1150250659595</v>
      </c>
      <c r="U741">
        <v>1.1150250659595</v>
      </c>
      <c r="V741">
        <v>0.93029868833882201</v>
      </c>
      <c r="W741">
        <v>-3.61</v>
      </c>
      <c r="X741">
        <v>6.45</v>
      </c>
      <c r="Y741">
        <v>-53806</v>
      </c>
      <c r="Z741">
        <v>-7687</v>
      </c>
      <c r="AA741">
        <v>-0.39</v>
      </c>
      <c r="AB741">
        <v>7</v>
      </c>
      <c r="AC741">
        <v>2</v>
      </c>
      <c r="AD741">
        <v>5</v>
      </c>
      <c r="AE741">
        <v>28.57</v>
      </c>
      <c r="AF741">
        <v>12</v>
      </c>
      <c r="AG741">
        <v>2</v>
      </c>
      <c r="AH741">
        <v>3</v>
      </c>
      <c r="AI741">
        <v>2</v>
      </c>
    </row>
    <row r="742" spans="1:35" x14ac:dyDescent="0.2">
      <c r="A742" s="102">
        <v>633</v>
      </c>
      <c r="B742">
        <v>3101</v>
      </c>
      <c r="C742" t="s">
        <v>3937</v>
      </c>
      <c r="D742" t="s">
        <v>3930</v>
      </c>
      <c r="E742">
        <v>1484</v>
      </c>
      <c r="F742">
        <v>1513</v>
      </c>
      <c r="G742">
        <v>600</v>
      </c>
      <c r="H742" t="s">
        <v>3481</v>
      </c>
      <c r="I742">
        <v>7313</v>
      </c>
      <c r="J742" t="s">
        <v>3414</v>
      </c>
      <c r="K742" t="s">
        <v>3499</v>
      </c>
      <c r="L742">
        <v>3050</v>
      </c>
      <c r="M742">
        <v>3100</v>
      </c>
      <c r="N742">
        <v>300</v>
      </c>
      <c r="O742" t="s">
        <v>3484</v>
      </c>
      <c r="P742">
        <v>0.85800353967213705</v>
      </c>
      <c r="Q742">
        <v>0.86172047751240399</v>
      </c>
      <c r="R742">
        <v>9.0313189963683194E-3</v>
      </c>
      <c r="S742" s="106">
        <v>0.17667336025470701</v>
      </c>
      <c r="T742">
        <v>1.1119836231175899</v>
      </c>
      <c r="U742">
        <v>1.1119836231175899</v>
      </c>
      <c r="V742">
        <v>1.12970795253217</v>
      </c>
      <c r="W742">
        <v>4.83</v>
      </c>
      <c r="X742">
        <v>2.39</v>
      </c>
      <c r="Y742">
        <v>-54030</v>
      </c>
      <c r="Z742">
        <v>-3859</v>
      </c>
      <c r="AA742">
        <v>-0.23</v>
      </c>
      <c r="AB742">
        <v>14</v>
      </c>
      <c r="AC742">
        <v>8</v>
      </c>
      <c r="AD742">
        <v>6</v>
      </c>
      <c r="AE742">
        <v>57.14</v>
      </c>
      <c r="AF742">
        <v>13</v>
      </c>
      <c r="AG742">
        <v>3</v>
      </c>
      <c r="AH742">
        <v>4</v>
      </c>
      <c r="AI742">
        <v>7</v>
      </c>
    </row>
    <row r="743" spans="1:35" x14ac:dyDescent="0.2">
      <c r="A743" s="102">
        <v>775</v>
      </c>
      <c r="B743">
        <v>7453</v>
      </c>
      <c r="C743" t="s">
        <v>54</v>
      </c>
      <c r="D743" t="s">
        <v>3507</v>
      </c>
      <c r="E743">
        <v>1808</v>
      </c>
      <c r="F743">
        <v>1830</v>
      </c>
      <c r="G743">
        <v>600</v>
      </c>
      <c r="H743" t="s">
        <v>3484</v>
      </c>
      <c r="I743">
        <v>8411</v>
      </c>
      <c r="J743" t="s">
        <v>3688</v>
      </c>
      <c r="K743" t="s">
        <v>3552</v>
      </c>
      <c r="L743">
        <v>161.5</v>
      </c>
      <c r="M743">
        <v>162.4</v>
      </c>
      <c r="N743">
        <v>6800</v>
      </c>
      <c r="O743" t="s">
        <v>3481</v>
      </c>
      <c r="P743">
        <v>0.85218877339907095</v>
      </c>
      <c r="Q743">
        <v>0.84088740150737395</v>
      </c>
      <c r="R743">
        <v>0.162228261575943</v>
      </c>
      <c r="S743">
        <v>0.13328180379424501</v>
      </c>
      <c r="T743">
        <v>-2.3563572306540199</v>
      </c>
      <c r="U743">
        <v>2.3563572306540199</v>
      </c>
      <c r="V743">
        <v>2.54337321151676</v>
      </c>
      <c r="W743">
        <v>-24.83</v>
      </c>
      <c r="X743">
        <v>0.57999999999999996</v>
      </c>
      <c r="Y743">
        <v>-54858</v>
      </c>
      <c r="Z743">
        <v>-2887</v>
      </c>
      <c r="AA743">
        <v>-0.21</v>
      </c>
      <c r="AB743">
        <v>19</v>
      </c>
      <c r="AC743">
        <v>9</v>
      </c>
      <c r="AD743">
        <v>10</v>
      </c>
      <c r="AE743">
        <v>47.37</v>
      </c>
      <c r="AF743">
        <v>12</v>
      </c>
      <c r="AG743">
        <v>6</v>
      </c>
      <c r="AH743">
        <v>6</v>
      </c>
      <c r="AI743">
        <v>7</v>
      </c>
    </row>
    <row r="744" spans="1:35" x14ac:dyDescent="0.2">
      <c r="A744" s="102">
        <v>839</v>
      </c>
      <c r="B744">
        <v>7752</v>
      </c>
      <c r="C744" t="s">
        <v>1045</v>
      </c>
      <c r="D744" t="s">
        <v>3486</v>
      </c>
      <c r="E744">
        <v>1235</v>
      </c>
      <c r="F744">
        <v>1238</v>
      </c>
      <c r="G744">
        <v>800</v>
      </c>
      <c r="H744" t="s">
        <v>3481</v>
      </c>
      <c r="I744">
        <v>8697</v>
      </c>
      <c r="J744" t="s">
        <v>1148</v>
      </c>
      <c r="K744" t="s">
        <v>3487</v>
      </c>
      <c r="L744">
        <v>1946</v>
      </c>
      <c r="M744">
        <v>1997</v>
      </c>
      <c r="N744">
        <v>500</v>
      </c>
      <c r="O744" t="s">
        <v>3484</v>
      </c>
      <c r="P744">
        <v>0.90844743723803201</v>
      </c>
      <c r="Q744">
        <v>0.83197877675800103</v>
      </c>
      <c r="R744">
        <v>6.4008196944240495E-2</v>
      </c>
      <c r="S744">
        <v>0.231044092944347</v>
      </c>
      <c r="T744">
        <v>0.824412146620493</v>
      </c>
      <c r="U744">
        <v>0.824412146620493</v>
      </c>
      <c r="V744">
        <v>1.6815176348059699</v>
      </c>
      <c r="W744">
        <v>4.07</v>
      </c>
      <c r="X744">
        <v>0.81</v>
      </c>
      <c r="Y744">
        <v>-55489</v>
      </c>
      <c r="Z744">
        <v>-3699</v>
      </c>
      <c r="AA744">
        <v>-0.18</v>
      </c>
      <c r="AB744">
        <v>15</v>
      </c>
      <c r="AC744">
        <v>9</v>
      </c>
      <c r="AD744">
        <v>6</v>
      </c>
      <c r="AE744">
        <v>60</v>
      </c>
      <c r="AF744">
        <v>14</v>
      </c>
      <c r="AG744">
        <v>2</v>
      </c>
      <c r="AH744">
        <v>4</v>
      </c>
      <c r="AI744">
        <v>9</v>
      </c>
    </row>
    <row r="745" spans="1:35" x14ac:dyDescent="0.2">
      <c r="A745" s="102">
        <v>816</v>
      </c>
      <c r="B745">
        <v>4188</v>
      </c>
      <c r="C745" t="s">
        <v>3858</v>
      </c>
      <c r="D745" t="s">
        <v>3506</v>
      </c>
      <c r="E745">
        <v>793.6</v>
      </c>
      <c r="F745">
        <v>799</v>
      </c>
      <c r="G745">
        <v>1000</v>
      </c>
      <c r="H745" t="s">
        <v>3481</v>
      </c>
      <c r="I745">
        <v>4203</v>
      </c>
      <c r="J745" t="s">
        <v>866</v>
      </c>
      <c r="K745" t="s">
        <v>3506</v>
      </c>
      <c r="L745">
        <v>3990</v>
      </c>
      <c r="M745">
        <v>4040</v>
      </c>
      <c r="N745">
        <v>200</v>
      </c>
      <c r="O745" t="s">
        <v>3484</v>
      </c>
      <c r="P745">
        <v>0.83363760707003098</v>
      </c>
      <c r="Q745">
        <v>0.83514424124824704</v>
      </c>
      <c r="R745" s="15">
        <v>0.15379491769537501</v>
      </c>
      <c r="S745">
        <v>0.22884066435845901</v>
      </c>
      <c r="T745">
        <v>0.98174998218724296</v>
      </c>
      <c r="U745">
        <v>0.98174998218724296</v>
      </c>
      <c r="V745">
        <v>1.11756732832869</v>
      </c>
      <c r="W745">
        <v>2.9</v>
      </c>
      <c r="X745">
        <v>1.1100000000000001</v>
      </c>
      <c r="Y745">
        <v>-55808</v>
      </c>
      <c r="Z745">
        <v>-2790</v>
      </c>
      <c r="AA745">
        <v>-0.18</v>
      </c>
      <c r="AB745">
        <v>20</v>
      </c>
      <c r="AC745">
        <v>8</v>
      </c>
      <c r="AD745">
        <v>12</v>
      </c>
      <c r="AE745">
        <v>40</v>
      </c>
      <c r="AF745">
        <v>13</v>
      </c>
      <c r="AG745">
        <v>5</v>
      </c>
      <c r="AH745">
        <v>4</v>
      </c>
      <c r="AI745">
        <v>11</v>
      </c>
    </row>
    <row r="746" spans="1:35" x14ac:dyDescent="0.2">
      <c r="A746" s="102">
        <v>664</v>
      </c>
      <c r="B746">
        <v>5334</v>
      </c>
      <c r="C746" t="s">
        <v>3891</v>
      </c>
      <c r="D746" t="s">
        <v>3480</v>
      </c>
      <c r="E746">
        <v>1900</v>
      </c>
      <c r="F746">
        <v>1874</v>
      </c>
      <c r="G746">
        <v>500</v>
      </c>
      <c r="H746" t="s">
        <v>3481</v>
      </c>
      <c r="I746">
        <v>6473</v>
      </c>
      <c r="J746" t="s">
        <v>1448</v>
      </c>
      <c r="K746" t="s">
        <v>3494</v>
      </c>
      <c r="L746">
        <v>1150</v>
      </c>
      <c r="M746">
        <v>1151</v>
      </c>
      <c r="N746">
        <v>800</v>
      </c>
      <c r="O746" t="s">
        <v>3484</v>
      </c>
      <c r="P746">
        <v>0.93358634633927196</v>
      </c>
      <c r="Q746">
        <v>0.85731726840235301</v>
      </c>
      <c r="R746" s="106">
        <v>6.2014212181388202E-2</v>
      </c>
      <c r="S746" s="106">
        <v>0.164923345920301</v>
      </c>
      <c r="T746">
        <v>0.40920068253431202</v>
      </c>
      <c r="U746">
        <v>0.40920068253431202</v>
      </c>
      <c r="V746">
        <v>0.64253028333038698</v>
      </c>
      <c r="W746">
        <v>0.92</v>
      </c>
      <c r="X746">
        <v>1.73</v>
      </c>
      <c r="Y746">
        <v>-56476</v>
      </c>
      <c r="Z746">
        <v>-2972</v>
      </c>
      <c r="AA746">
        <v>-0.2</v>
      </c>
      <c r="AB746">
        <v>19</v>
      </c>
      <c r="AC746">
        <v>9</v>
      </c>
      <c r="AD746">
        <v>10</v>
      </c>
      <c r="AE746">
        <v>47.37</v>
      </c>
      <c r="AF746">
        <v>13</v>
      </c>
      <c r="AG746">
        <v>7</v>
      </c>
      <c r="AH746">
        <v>5</v>
      </c>
      <c r="AI746">
        <v>7</v>
      </c>
    </row>
    <row r="747" spans="1:35" x14ac:dyDescent="0.2">
      <c r="A747" s="102">
        <v>1003</v>
      </c>
      <c r="B747">
        <v>5334</v>
      </c>
      <c r="C747" t="s">
        <v>3891</v>
      </c>
      <c r="D747" t="s">
        <v>3480</v>
      </c>
      <c r="E747">
        <v>1900</v>
      </c>
      <c r="F747">
        <v>1874</v>
      </c>
      <c r="G747">
        <v>500</v>
      </c>
      <c r="H747" t="s">
        <v>3484</v>
      </c>
      <c r="I747">
        <v>7167</v>
      </c>
      <c r="J747" t="s">
        <v>3599</v>
      </c>
      <c r="K747" t="s">
        <v>3552</v>
      </c>
      <c r="L747">
        <v>245</v>
      </c>
      <c r="M747">
        <v>249</v>
      </c>
      <c r="N747">
        <v>3800</v>
      </c>
      <c r="O747" t="s">
        <v>3481</v>
      </c>
      <c r="P747">
        <v>0.86746662815438202</v>
      </c>
      <c r="Q747">
        <v>0.80359288183260102</v>
      </c>
      <c r="R747">
        <v>4.9637640383876899E-2</v>
      </c>
      <c r="S747">
        <v>0.214998019961579</v>
      </c>
      <c r="T747">
        <v>-1.4134898748738201</v>
      </c>
      <c r="U747">
        <v>1.4134898748738201</v>
      </c>
      <c r="V747">
        <v>0.209705453494063</v>
      </c>
      <c r="W747">
        <v>-3.98</v>
      </c>
      <c r="X747">
        <v>0.98</v>
      </c>
      <c r="Y747">
        <v>-56838</v>
      </c>
      <c r="Z747">
        <v>-3552</v>
      </c>
      <c r="AA747">
        <v>-0.23</v>
      </c>
      <c r="AB747">
        <v>16</v>
      </c>
      <c r="AC747">
        <v>8</v>
      </c>
      <c r="AD747">
        <v>8</v>
      </c>
      <c r="AE747">
        <v>50</v>
      </c>
      <c r="AF747">
        <v>14</v>
      </c>
      <c r="AG747">
        <v>2</v>
      </c>
      <c r="AH747">
        <v>3</v>
      </c>
      <c r="AI747">
        <v>11</v>
      </c>
    </row>
    <row r="748" spans="1:35" x14ac:dyDescent="0.2">
      <c r="A748" s="102">
        <v>753</v>
      </c>
      <c r="B748">
        <v>7276</v>
      </c>
      <c r="C748" t="s">
        <v>3548</v>
      </c>
      <c r="D748" t="s">
        <v>3486</v>
      </c>
      <c r="E748">
        <v>4825</v>
      </c>
      <c r="F748">
        <v>4895</v>
      </c>
      <c r="G748">
        <v>200</v>
      </c>
      <c r="H748" t="s">
        <v>3484</v>
      </c>
      <c r="I748">
        <v>7976</v>
      </c>
      <c r="J748" t="s">
        <v>3547</v>
      </c>
      <c r="K748" t="s">
        <v>3505</v>
      </c>
      <c r="L748">
        <v>1590</v>
      </c>
      <c r="M748">
        <v>1630</v>
      </c>
      <c r="N748">
        <v>600</v>
      </c>
      <c r="O748" t="s">
        <v>3481</v>
      </c>
      <c r="P748">
        <v>0.95364087234621897</v>
      </c>
      <c r="Q748">
        <v>0.84338153523430304</v>
      </c>
      <c r="R748">
        <v>5.8371975379077905E-4</v>
      </c>
      <c r="S748">
        <v>5.7091087764414503E-3</v>
      </c>
      <c r="T748">
        <v>-1.4526934172368799</v>
      </c>
      <c r="U748">
        <v>1.4526934172368799</v>
      </c>
      <c r="V748">
        <v>1.2584802019157999</v>
      </c>
      <c r="W748">
        <v>-5.65</v>
      </c>
      <c r="X748">
        <v>0.1</v>
      </c>
      <c r="Y748">
        <v>-57369</v>
      </c>
      <c r="Z748">
        <v>-4781</v>
      </c>
      <c r="AA748">
        <v>-0.37</v>
      </c>
      <c r="AB748">
        <v>12</v>
      </c>
      <c r="AC748">
        <v>4</v>
      </c>
      <c r="AD748">
        <v>8</v>
      </c>
      <c r="AE748">
        <v>33.33</v>
      </c>
      <c r="AF748">
        <v>11</v>
      </c>
      <c r="AG748">
        <v>3</v>
      </c>
      <c r="AH748">
        <v>4</v>
      </c>
      <c r="AI748">
        <v>5</v>
      </c>
    </row>
    <row r="749" spans="1:35" x14ac:dyDescent="0.2">
      <c r="A749" s="102">
        <v>979</v>
      </c>
      <c r="B749">
        <v>1802</v>
      </c>
      <c r="C749" t="s">
        <v>3851</v>
      </c>
      <c r="D749" t="s">
        <v>3491</v>
      </c>
      <c r="E749">
        <v>1199</v>
      </c>
      <c r="F749">
        <v>1208</v>
      </c>
      <c r="G749">
        <v>900</v>
      </c>
      <c r="H749" t="s">
        <v>3484</v>
      </c>
      <c r="I749">
        <v>8060</v>
      </c>
      <c r="J749" t="s">
        <v>1379</v>
      </c>
      <c r="K749" t="s">
        <v>3488</v>
      </c>
      <c r="L749">
        <v>2623</v>
      </c>
      <c r="M749">
        <v>2711</v>
      </c>
      <c r="N749">
        <v>400</v>
      </c>
      <c r="O749" t="s">
        <v>3481</v>
      </c>
      <c r="P749">
        <v>0.80677615459770602</v>
      </c>
      <c r="Q749">
        <v>0.80858844711244904</v>
      </c>
      <c r="R749">
        <v>1.83929977944998E-2</v>
      </c>
      <c r="S749">
        <v>0.31042275655505203</v>
      </c>
      <c r="T749">
        <v>-3.33614653155291</v>
      </c>
      <c r="U749">
        <v>3.33614653155291</v>
      </c>
      <c r="V749">
        <v>2.1689787106298501</v>
      </c>
      <c r="W749">
        <v>-6.9</v>
      </c>
      <c r="X749">
        <v>0.26</v>
      </c>
      <c r="Y749">
        <v>-58828</v>
      </c>
      <c r="Z749">
        <v>-3677</v>
      </c>
      <c r="AA749">
        <v>-0.12</v>
      </c>
      <c r="AB749">
        <v>16</v>
      </c>
      <c r="AC749">
        <v>9</v>
      </c>
      <c r="AD749">
        <v>7</v>
      </c>
      <c r="AE749">
        <v>56.25</v>
      </c>
      <c r="AF749">
        <v>14</v>
      </c>
      <c r="AG749">
        <v>4</v>
      </c>
      <c r="AH749">
        <v>4</v>
      </c>
      <c r="AI749">
        <v>8</v>
      </c>
    </row>
    <row r="750" spans="1:35" x14ac:dyDescent="0.2">
      <c r="A750" s="102">
        <v>5</v>
      </c>
      <c r="B750">
        <v>2413</v>
      </c>
      <c r="C750" t="s">
        <v>3501</v>
      </c>
      <c r="D750" t="s">
        <v>3496</v>
      </c>
      <c r="E750">
        <v>3150</v>
      </c>
      <c r="F750">
        <v>3200</v>
      </c>
      <c r="G750">
        <v>300</v>
      </c>
      <c r="H750" t="s">
        <v>3484</v>
      </c>
      <c r="I750">
        <v>3110</v>
      </c>
      <c r="J750" t="s">
        <v>721</v>
      </c>
      <c r="K750" t="s">
        <v>3480</v>
      </c>
      <c r="L750">
        <v>4650</v>
      </c>
      <c r="M750">
        <v>4750</v>
      </c>
      <c r="N750">
        <v>200</v>
      </c>
      <c r="O750" t="s">
        <v>3481</v>
      </c>
      <c r="P750">
        <v>0.91276074100045901</v>
      </c>
      <c r="Q750">
        <v>0.97058907070985301</v>
      </c>
      <c r="R750">
        <v>0.526657955072941</v>
      </c>
      <c r="S750">
        <v>4.1429758117963199E-2</v>
      </c>
      <c r="T750">
        <v>-1.1461640238644299</v>
      </c>
      <c r="U750">
        <v>1.1461640238644299</v>
      </c>
      <c r="V750">
        <v>0.92147490830738099</v>
      </c>
      <c r="W750">
        <v>-9.56</v>
      </c>
      <c r="X750">
        <v>1.05</v>
      </c>
      <c r="Y750">
        <v>-58978</v>
      </c>
      <c r="Z750">
        <v>-3277</v>
      </c>
      <c r="AA750">
        <v>-0.05</v>
      </c>
      <c r="AB750">
        <v>18</v>
      </c>
      <c r="AC750">
        <v>9</v>
      </c>
      <c r="AD750">
        <v>9</v>
      </c>
      <c r="AE750">
        <v>50</v>
      </c>
      <c r="AF750">
        <v>11</v>
      </c>
      <c r="AG750">
        <v>6</v>
      </c>
      <c r="AH750">
        <v>8</v>
      </c>
      <c r="AI750">
        <v>4</v>
      </c>
    </row>
    <row r="751" spans="1:35" x14ac:dyDescent="0.2">
      <c r="A751" s="102">
        <v>888</v>
      </c>
      <c r="B751">
        <v>6383</v>
      </c>
      <c r="C751" t="s">
        <v>737</v>
      </c>
      <c r="D751" t="s">
        <v>3494</v>
      </c>
      <c r="E751">
        <v>6680</v>
      </c>
      <c r="F751">
        <v>6620</v>
      </c>
      <c r="G751">
        <v>100</v>
      </c>
      <c r="H751" t="s">
        <v>3484</v>
      </c>
      <c r="I751">
        <v>8586</v>
      </c>
      <c r="J751" t="s">
        <v>3679</v>
      </c>
      <c r="K751" t="s">
        <v>3487</v>
      </c>
      <c r="L751">
        <v>2935</v>
      </c>
      <c r="M751">
        <v>2970</v>
      </c>
      <c r="N751">
        <v>200</v>
      </c>
      <c r="O751" t="s">
        <v>3481</v>
      </c>
      <c r="P751">
        <v>0.91230320820825195</v>
      </c>
      <c r="Q751">
        <v>0.82524090546228801</v>
      </c>
      <c r="R751">
        <v>8.8049288703989897E-2</v>
      </c>
      <c r="S751">
        <v>0.200454323884353</v>
      </c>
      <c r="T751">
        <v>-2.3830063312041898</v>
      </c>
      <c r="U751">
        <v>2.3830063312041898</v>
      </c>
      <c r="V751">
        <v>2.0858021995633398</v>
      </c>
      <c r="W751">
        <v>-6.36</v>
      </c>
      <c r="X751">
        <v>10.27</v>
      </c>
      <c r="Y751">
        <v>-59239</v>
      </c>
      <c r="Z751">
        <v>-3702</v>
      </c>
      <c r="AA751">
        <v>-0.14000000000000001</v>
      </c>
      <c r="AB751">
        <v>16</v>
      </c>
      <c r="AC751">
        <v>7</v>
      </c>
      <c r="AD751">
        <v>9</v>
      </c>
      <c r="AE751">
        <v>43.75</v>
      </c>
      <c r="AF751">
        <v>7</v>
      </c>
      <c r="AG751">
        <v>7</v>
      </c>
      <c r="AH751">
        <v>8</v>
      </c>
      <c r="AI751">
        <v>1</v>
      </c>
    </row>
    <row r="752" spans="1:35" x14ac:dyDescent="0.2">
      <c r="A752" s="102">
        <v>494</v>
      </c>
      <c r="B752">
        <v>7453</v>
      </c>
      <c r="C752" t="s">
        <v>54</v>
      </c>
      <c r="D752" t="s">
        <v>3507</v>
      </c>
      <c r="E752">
        <v>1808</v>
      </c>
      <c r="F752">
        <v>1830</v>
      </c>
      <c r="G752">
        <v>500</v>
      </c>
      <c r="H752" t="s">
        <v>3484</v>
      </c>
      <c r="I752">
        <v>9532</v>
      </c>
      <c r="J752" t="s">
        <v>3876</v>
      </c>
      <c r="K752" t="s">
        <v>3554</v>
      </c>
      <c r="L752">
        <v>1859</v>
      </c>
      <c r="M752">
        <v>1867</v>
      </c>
      <c r="N752">
        <v>500</v>
      </c>
      <c r="O752" t="s">
        <v>3481</v>
      </c>
      <c r="P752">
        <v>0.843074234302576</v>
      </c>
      <c r="Q752">
        <v>0.88078933794701098</v>
      </c>
      <c r="R752">
        <v>0.19628680208469701</v>
      </c>
      <c r="S752">
        <v>2.1242603576454602E-2</v>
      </c>
      <c r="T752">
        <v>-2.01145420111841</v>
      </c>
      <c r="U752">
        <v>2.01145420111841</v>
      </c>
      <c r="V752">
        <v>2.1900425010796898</v>
      </c>
      <c r="W752">
        <v>-16.75</v>
      </c>
      <c r="X752">
        <v>1.98</v>
      </c>
      <c r="Y752">
        <v>-60049</v>
      </c>
      <c r="Z752">
        <v>-3532</v>
      </c>
      <c r="AA752">
        <v>-0.1</v>
      </c>
      <c r="AB752">
        <v>17</v>
      </c>
      <c r="AC752">
        <v>8</v>
      </c>
      <c r="AD752">
        <v>9</v>
      </c>
      <c r="AE752">
        <v>47.06</v>
      </c>
      <c r="AF752">
        <v>14</v>
      </c>
      <c r="AG752">
        <v>7</v>
      </c>
      <c r="AH752">
        <v>5</v>
      </c>
      <c r="AI752">
        <v>5</v>
      </c>
    </row>
    <row r="753" spans="1:35" x14ac:dyDescent="0.2">
      <c r="A753" s="102">
        <v>353</v>
      </c>
      <c r="B753">
        <v>8086</v>
      </c>
      <c r="C753" t="s">
        <v>3938</v>
      </c>
      <c r="D753" t="s">
        <v>3490</v>
      </c>
      <c r="E753">
        <v>1236</v>
      </c>
      <c r="F753">
        <v>1248</v>
      </c>
      <c r="G753">
        <v>800</v>
      </c>
      <c r="H753" t="s">
        <v>3481</v>
      </c>
      <c r="I753">
        <v>9603</v>
      </c>
      <c r="J753" t="s">
        <v>3813</v>
      </c>
      <c r="K753" t="s">
        <v>3496</v>
      </c>
      <c r="L753">
        <v>2515</v>
      </c>
      <c r="M753">
        <v>2580</v>
      </c>
      <c r="N753">
        <v>400</v>
      </c>
      <c r="O753" t="s">
        <v>3484</v>
      </c>
      <c r="P753">
        <v>0.830395204317256</v>
      </c>
      <c r="Q753">
        <v>0.89814449346610703</v>
      </c>
      <c r="R753">
        <v>1.6258324893552899E-2</v>
      </c>
      <c r="S753">
        <v>5.6346055886789599E-2</v>
      </c>
      <c r="T753">
        <v>2.0044751772475</v>
      </c>
      <c r="U753">
        <v>2.0044751772475</v>
      </c>
      <c r="V753">
        <v>2.7950962810616802</v>
      </c>
      <c r="W753">
        <v>8.75</v>
      </c>
      <c r="X753">
        <v>3.26</v>
      </c>
      <c r="Y753">
        <v>-60052</v>
      </c>
      <c r="Z753">
        <v>-4003</v>
      </c>
      <c r="AA753">
        <v>-0.25</v>
      </c>
      <c r="AB753">
        <v>15</v>
      </c>
      <c r="AC753">
        <v>9</v>
      </c>
      <c r="AD753">
        <v>6</v>
      </c>
      <c r="AE753">
        <v>60</v>
      </c>
      <c r="AF753">
        <v>13</v>
      </c>
      <c r="AG753">
        <v>3</v>
      </c>
      <c r="AH753">
        <v>5</v>
      </c>
      <c r="AI753">
        <v>7</v>
      </c>
    </row>
    <row r="754" spans="1:35" x14ac:dyDescent="0.2">
      <c r="A754" s="102">
        <v>807</v>
      </c>
      <c r="B754">
        <v>2607</v>
      </c>
      <c r="C754" t="s">
        <v>3510</v>
      </c>
      <c r="D754" t="s">
        <v>3509</v>
      </c>
      <c r="E754">
        <v>2800</v>
      </c>
      <c r="F754">
        <v>2847</v>
      </c>
      <c r="G754">
        <v>300</v>
      </c>
      <c r="H754" t="s">
        <v>3481</v>
      </c>
      <c r="I754">
        <v>7012</v>
      </c>
      <c r="J754" t="s">
        <v>3865</v>
      </c>
      <c r="K754" t="s">
        <v>3499</v>
      </c>
      <c r="L754">
        <v>2122</v>
      </c>
      <c r="M754">
        <v>2133</v>
      </c>
      <c r="N754">
        <v>400</v>
      </c>
      <c r="O754" t="s">
        <v>3484</v>
      </c>
      <c r="P754">
        <v>0.82371575797921504</v>
      </c>
      <c r="Q754">
        <v>0.83638510663463195</v>
      </c>
      <c r="R754">
        <v>0.25249943940543002</v>
      </c>
      <c r="S754">
        <v>5.4219527810778503E-2</v>
      </c>
      <c r="T754">
        <v>2.45640646072202</v>
      </c>
      <c r="U754">
        <v>2.45640646072202</v>
      </c>
      <c r="V754">
        <v>2.40554293051192</v>
      </c>
      <c r="W754">
        <v>6.42</v>
      </c>
      <c r="X754">
        <v>0.11</v>
      </c>
      <c r="Y754">
        <v>-60517</v>
      </c>
      <c r="Z754">
        <v>-6724</v>
      </c>
      <c r="AA754">
        <v>-0.48</v>
      </c>
      <c r="AB754">
        <v>9</v>
      </c>
      <c r="AC754">
        <v>4</v>
      </c>
      <c r="AD754">
        <v>5</v>
      </c>
      <c r="AE754">
        <v>44.44</v>
      </c>
      <c r="AF754">
        <v>14</v>
      </c>
      <c r="AG754">
        <v>2</v>
      </c>
      <c r="AH754">
        <v>2</v>
      </c>
      <c r="AI754">
        <v>5</v>
      </c>
    </row>
    <row r="755" spans="1:35" x14ac:dyDescent="0.2">
      <c r="A755" s="102">
        <v>924</v>
      </c>
      <c r="B755">
        <v>1881</v>
      </c>
      <c r="C755" t="s">
        <v>754</v>
      </c>
      <c r="D755" t="s">
        <v>3491</v>
      </c>
      <c r="E755">
        <v>2671</v>
      </c>
      <c r="F755">
        <v>2698</v>
      </c>
      <c r="G755">
        <v>400</v>
      </c>
      <c r="H755" t="s">
        <v>3484</v>
      </c>
      <c r="I755">
        <v>5486</v>
      </c>
      <c r="J755" t="s">
        <v>920</v>
      </c>
      <c r="K755" t="s">
        <v>3550</v>
      </c>
      <c r="L755">
        <v>1701</v>
      </c>
      <c r="M755">
        <v>1775</v>
      </c>
      <c r="N755">
        <v>600</v>
      </c>
      <c r="O755" t="s">
        <v>3481</v>
      </c>
      <c r="P755">
        <v>0.85468894451896005</v>
      </c>
      <c r="Q755">
        <v>0.81926173180536999</v>
      </c>
      <c r="R755">
        <v>0.20057869056528499</v>
      </c>
      <c r="S755" s="15">
        <v>0.36620039451008402</v>
      </c>
      <c r="T755">
        <v>-0.45500006025503298</v>
      </c>
      <c r="U755">
        <v>0.45500006025503298</v>
      </c>
      <c r="V755">
        <v>0.18017229870597101</v>
      </c>
      <c r="W755">
        <v>-2.9</v>
      </c>
      <c r="X755">
        <v>1.32</v>
      </c>
      <c r="Y755">
        <v>-61701</v>
      </c>
      <c r="Z755">
        <v>-3428</v>
      </c>
      <c r="AA755">
        <v>-0.15</v>
      </c>
      <c r="AB755">
        <v>18</v>
      </c>
      <c r="AC755">
        <v>9</v>
      </c>
      <c r="AD755">
        <v>9</v>
      </c>
      <c r="AE755">
        <v>50</v>
      </c>
      <c r="AF755">
        <v>15</v>
      </c>
      <c r="AG755">
        <v>6</v>
      </c>
      <c r="AH755">
        <v>6</v>
      </c>
      <c r="AI755">
        <v>6</v>
      </c>
    </row>
    <row r="756" spans="1:35" x14ac:dyDescent="0.2">
      <c r="A756" s="102">
        <v>385</v>
      </c>
      <c r="B756">
        <v>3401</v>
      </c>
      <c r="C756" t="s">
        <v>834</v>
      </c>
      <c r="D756" t="s">
        <v>3930</v>
      </c>
      <c r="E756">
        <v>1950</v>
      </c>
      <c r="F756">
        <v>1973</v>
      </c>
      <c r="G756">
        <v>500</v>
      </c>
      <c r="H756" t="s">
        <v>3481</v>
      </c>
      <c r="I756">
        <v>6460</v>
      </c>
      <c r="J756" t="s">
        <v>3931</v>
      </c>
      <c r="K756" t="s">
        <v>3494</v>
      </c>
      <c r="L756">
        <v>1473</v>
      </c>
      <c r="M756">
        <v>1478</v>
      </c>
      <c r="N756">
        <v>700</v>
      </c>
      <c r="O756" t="s">
        <v>3484</v>
      </c>
      <c r="P756">
        <v>0.84341167977426701</v>
      </c>
      <c r="Q756">
        <v>0.89422104353437903</v>
      </c>
      <c r="R756">
        <v>0.207409644932221</v>
      </c>
      <c r="S756">
        <v>7.1823686251674304E-2</v>
      </c>
      <c r="T756">
        <v>0.54910133064325195</v>
      </c>
      <c r="U756">
        <v>0.54910133064325195</v>
      </c>
      <c r="V756">
        <v>0.44081132841283199</v>
      </c>
      <c r="W756">
        <v>1.58</v>
      </c>
      <c r="X756">
        <v>4.88</v>
      </c>
      <c r="Y756">
        <v>-61833</v>
      </c>
      <c r="Z756">
        <v>-4122</v>
      </c>
      <c r="AA756">
        <v>-0.15</v>
      </c>
      <c r="AB756">
        <v>15</v>
      </c>
      <c r="AC756">
        <v>8</v>
      </c>
      <c r="AD756">
        <v>7</v>
      </c>
      <c r="AE756">
        <v>53.33</v>
      </c>
      <c r="AF756">
        <v>14</v>
      </c>
      <c r="AG756">
        <v>3</v>
      </c>
      <c r="AH756">
        <v>6</v>
      </c>
      <c r="AI756">
        <v>6</v>
      </c>
    </row>
    <row r="757" spans="1:35" x14ac:dyDescent="0.2">
      <c r="A757" s="102">
        <v>864</v>
      </c>
      <c r="B757">
        <v>3046</v>
      </c>
      <c r="C757" t="s">
        <v>807</v>
      </c>
      <c r="D757" t="s">
        <v>3507</v>
      </c>
      <c r="E757">
        <v>7530</v>
      </c>
      <c r="F757">
        <v>7540</v>
      </c>
      <c r="G757">
        <v>100</v>
      </c>
      <c r="H757" t="s">
        <v>3484</v>
      </c>
      <c r="I757">
        <v>6098</v>
      </c>
      <c r="J757" t="s">
        <v>240</v>
      </c>
      <c r="K757" t="s">
        <v>3496</v>
      </c>
      <c r="L757">
        <v>4307</v>
      </c>
      <c r="M757">
        <v>4360</v>
      </c>
      <c r="N757">
        <v>200</v>
      </c>
      <c r="O757" t="s">
        <v>3481</v>
      </c>
      <c r="P757">
        <v>0.82473358501480099</v>
      </c>
      <c r="Q757">
        <v>0.82923421961625998</v>
      </c>
      <c r="R757" s="15">
        <v>0.26704699527208398</v>
      </c>
      <c r="S757">
        <v>0.30344384611971098</v>
      </c>
      <c r="T757">
        <v>-0.68062783681549299</v>
      </c>
      <c r="U757">
        <v>0.68062783681549299</v>
      </c>
      <c r="V757">
        <v>0.26538599480168401</v>
      </c>
      <c r="W757">
        <v>-2.76</v>
      </c>
      <c r="X757">
        <v>15.65</v>
      </c>
      <c r="Y757">
        <v>-61919</v>
      </c>
      <c r="Z757">
        <v>-6880</v>
      </c>
      <c r="AA757">
        <v>-0.42</v>
      </c>
      <c r="AB757">
        <v>9</v>
      </c>
      <c r="AC757">
        <v>4</v>
      </c>
      <c r="AD757">
        <v>5</v>
      </c>
      <c r="AE757">
        <v>44.44</v>
      </c>
      <c r="AF757">
        <v>11</v>
      </c>
      <c r="AG757">
        <v>3</v>
      </c>
      <c r="AH757">
        <v>3</v>
      </c>
      <c r="AI757">
        <v>3</v>
      </c>
    </row>
    <row r="758" spans="1:35" x14ac:dyDescent="0.2">
      <c r="A758" s="102">
        <v>234</v>
      </c>
      <c r="B758">
        <v>7211</v>
      </c>
      <c r="C758" t="s">
        <v>28</v>
      </c>
      <c r="D758" t="s">
        <v>3499</v>
      </c>
      <c r="E758">
        <v>400</v>
      </c>
      <c r="F758">
        <v>403</v>
      </c>
      <c r="G758">
        <v>2600</v>
      </c>
      <c r="H758" t="s">
        <v>3481</v>
      </c>
      <c r="I758">
        <v>9474</v>
      </c>
      <c r="J758" t="s">
        <v>3856</v>
      </c>
      <c r="K758" t="s">
        <v>3483</v>
      </c>
      <c r="L758">
        <v>1456</v>
      </c>
      <c r="M758">
        <v>1518</v>
      </c>
      <c r="N758">
        <v>700</v>
      </c>
      <c r="O758" t="s">
        <v>3484</v>
      </c>
      <c r="P758">
        <v>0.91878119165672401</v>
      </c>
      <c r="Q758">
        <v>0.91492867393062405</v>
      </c>
      <c r="R758">
        <v>0.28054995986585102</v>
      </c>
      <c r="S758">
        <v>4.6789411218913599E-2</v>
      </c>
      <c r="T758">
        <v>0.98337424537662499</v>
      </c>
      <c r="U758">
        <v>0.98337424537662499</v>
      </c>
      <c r="V758">
        <v>1.8797484779467899</v>
      </c>
      <c r="W758">
        <v>3.02</v>
      </c>
      <c r="X758">
        <v>1.39</v>
      </c>
      <c r="Y758">
        <v>-62146</v>
      </c>
      <c r="Z758">
        <v>-4439</v>
      </c>
      <c r="AA758">
        <v>-0.34</v>
      </c>
      <c r="AB758">
        <v>14</v>
      </c>
      <c r="AC758">
        <v>7</v>
      </c>
      <c r="AD758">
        <v>7</v>
      </c>
      <c r="AE758">
        <v>50</v>
      </c>
      <c r="AF758">
        <v>10</v>
      </c>
      <c r="AG758">
        <v>4</v>
      </c>
      <c r="AH758">
        <v>7</v>
      </c>
      <c r="AI758">
        <v>3</v>
      </c>
    </row>
    <row r="759" spans="1:35" x14ac:dyDescent="0.2">
      <c r="A759" s="102">
        <v>450</v>
      </c>
      <c r="B759">
        <v>6755</v>
      </c>
      <c r="C759" t="s">
        <v>709</v>
      </c>
      <c r="D759" t="s">
        <v>3486</v>
      </c>
      <c r="E759">
        <v>2401</v>
      </c>
      <c r="F759">
        <v>2515</v>
      </c>
      <c r="G759">
        <v>400</v>
      </c>
      <c r="H759" t="s">
        <v>3481</v>
      </c>
      <c r="I759">
        <v>8591</v>
      </c>
      <c r="J759" t="s">
        <v>3807</v>
      </c>
      <c r="K759" t="s">
        <v>3487</v>
      </c>
      <c r="L759">
        <v>1863</v>
      </c>
      <c r="M759">
        <v>1926.5</v>
      </c>
      <c r="N759">
        <v>500</v>
      </c>
      <c r="O759" t="s">
        <v>3484</v>
      </c>
      <c r="P759">
        <v>0.82604783790136205</v>
      </c>
      <c r="Q759">
        <v>0.88571502197983198</v>
      </c>
      <c r="R759" s="15">
        <v>0.22919558058544301</v>
      </c>
      <c r="S759">
        <v>0.29863316859433803</v>
      </c>
      <c r="T759">
        <v>0.60748054145659702</v>
      </c>
      <c r="U759">
        <v>0.60748054145659702</v>
      </c>
      <c r="V759">
        <v>0.87260299358110704</v>
      </c>
      <c r="W759">
        <v>5.01</v>
      </c>
      <c r="X759">
        <v>4.25</v>
      </c>
      <c r="Y759">
        <v>-62645</v>
      </c>
      <c r="Z759">
        <v>-3297</v>
      </c>
      <c r="AA759">
        <v>-0.19</v>
      </c>
      <c r="AB759">
        <v>19</v>
      </c>
      <c r="AC759">
        <v>9</v>
      </c>
      <c r="AD759">
        <v>10</v>
      </c>
      <c r="AE759">
        <v>47.37</v>
      </c>
      <c r="AF759">
        <v>14</v>
      </c>
      <c r="AG759">
        <v>3</v>
      </c>
      <c r="AH759">
        <v>3</v>
      </c>
      <c r="AI759">
        <v>13</v>
      </c>
    </row>
    <row r="760" spans="1:35" x14ac:dyDescent="0.2">
      <c r="A760" s="102">
        <v>449</v>
      </c>
      <c r="B760">
        <v>2001</v>
      </c>
      <c r="C760" t="s">
        <v>3303</v>
      </c>
      <c r="D760" t="s">
        <v>3509</v>
      </c>
      <c r="E760">
        <v>1630</v>
      </c>
      <c r="F760">
        <v>1658</v>
      </c>
      <c r="G760">
        <v>600</v>
      </c>
      <c r="H760" t="s">
        <v>3481</v>
      </c>
      <c r="I760">
        <v>4004</v>
      </c>
      <c r="J760" t="s">
        <v>3833</v>
      </c>
      <c r="K760" t="s">
        <v>3506</v>
      </c>
      <c r="L760">
        <v>2638</v>
      </c>
      <c r="M760">
        <v>2656</v>
      </c>
      <c r="N760">
        <v>400</v>
      </c>
      <c r="O760" t="s">
        <v>3484</v>
      </c>
      <c r="P760">
        <v>0.870374482786753</v>
      </c>
      <c r="Q760">
        <v>0.88575903078667095</v>
      </c>
      <c r="R760">
        <v>2.30287342254024E-2</v>
      </c>
      <c r="S760">
        <v>5.0085779569203202E-2</v>
      </c>
      <c r="T760">
        <v>1.75279691915094</v>
      </c>
      <c r="U760">
        <v>1.75279691915094</v>
      </c>
      <c r="V760">
        <v>1.62746163546976</v>
      </c>
      <c r="W760">
        <v>6.56</v>
      </c>
      <c r="X760">
        <v>6.36</v>
      </c>
      <c r="Y760">
        <v>-62859</v>
      </c>
      <c r="Z760">
        <v>-2993</v>
      </c>
      <c r="AA760">
        <v>-0.28999999999999998</v>
      </c>
      <c r="AB760">
        <v>21</v>
      </c>
      <c r="AC760">
        <v>9</v>
      </c>
      <c r="AD760">
        <v>12</v>
      </c>
      <c r="AE760">
        <v>42.86</v>
      </c>
      <c r="AF760">
        <v>10</v>
      </c>
      <c r="AG760">
        <v>8</v>
      </c>
      <c r="AH760">
        <v>9</v>
      </c>
      <c r="AI760">
        <v>4</v>
      </c>
    </row>
    <row r="761" spans="1:35" x14ac:dyDescent="0.2">
      <c r="A761" s="102">
        <v>193</v>
      </c>
      <c r="B761">
        <v>6370</v>
      </c>
      <c r="C761" t="s">
        <v>3889</v>
      </c>
      <c r="D761" t="s">
        <v>3494</v>
      </c>
      <c r="E761">
        <v>3205</v>
      </c>
      <c r="F761">
        <v>3240</v>
      </c>
      <c r="G761">
        <v>300</v>
      </c>
      <c r="H761" t="s">
        <v>3484</v>
      </c>
      <c r="I761">
        <v>6976</v>
      </c>
      <c r="J761" t="s">
        <v>1006</v>
      </c>
      <c r="K761" t="s">
        <v>3486</v>
      </c>
      <c r="L761">
        <v>3320</v>
      </c>
      <c r="M761">
        <v>3355</v>
      </c>
      <c r="N761">
        <v>300</v>
      </c>
      <c r="O761" t="s">
        <v>3481</v>
      </c>
      <c r="P761">
        <v>0.81162924141866599</v>
      </c>
      <c r="Q761">
        <v>0.92298657537963802</v>
      </c>
      <c r="R761">
        <v>8.3322854657623003E-3</v>
      </c>
      <c r="S761">
        <v>1.09480283118578E-2</v>
      </c>
      <c r="T761">
        <v>-0.93487586559827596</v>
      </c>
      <c r="U761">
        <v>0.93487586559827596</v>
      </c>
      <c r="V761">
        <v>0.17513925690941801</v>
      </c>
      <c r="W761">
        <v>-5.43</v>
      </c>
      <c r="X761">
        <v>3.43</v>
      </c>
      <c r="Y761">
        <v>-62938</v>
      </c>
      <c r="Z761">
        <v>-3147</v>
      </c>
      <c r="AA761">
        <v>-0.22</v>
      </c>
      <c r="AB761">
        <v>20</v>
      </c>
      <c r="AC761">
        <v>12</v>
      </c>
      <c r="AD761">
        <v>8</v>
      </c>
      <c r="AE761">
        <v>60</v>
      </c>
      <c r="AF761">
        <v>10</v>
      </c>
      <c r="AG761">
        <v>10</v>
      </c>
      <c r="AH761">
        <v>6</v>
      </c>
      <c r="AI761">
        <v>4</v>
      </c>
    </row>
    <row r="762" spans="1:35" x14ac:dyDescent="0.2">
      <c r="A762" s="102">
        <v>88</v>
      </c>
      <c r="B762">
        <v>8253</v>
      </c>
      <c r="C762" t="s">
        <v>708</v>
      </c>
      <c r="D762" t="s">
        <v>3487</v>
      </c>
      <c r="E762">
        <v>1698</v>
      </c>
      <c r="F762">
        <v>1745</v>
      </c>
      <c r="G762">
        <v>500</v>
      </c>
      <c r="H762" t="s">
        <v>3481</v>
      </c>
      <c r="I762">
        <v>9810</v>
      </c>
      <c r="J762" t="s">
        <v>3448</v>
      </c>
      <c r="K762" t="s">
        <v>3488</v>
      </c>
      <c r="L762">
        <v>4850</v>
      </c>
      <c r="M762">
        <v>4785</v>
      </c>
      <c r="N762">
        <v>200</v>
      </c>
      <c r="O762" t="s">
        <v>3484</v>
      </c>
      <c r="P762">
        <v>0.84472495247947899</v>
      </c>
      <c r="Q762">
        <v>0.93988230479145896</v>
      </c>
      <c r="R762">
        <v>7.7252307831785993E-2</v>
      </c>
      <c r="S762">
        <v>2.6685890537001201E-2</v>
      </c>
      <c r="T762">
        <v>0.84048651776051297</v>
      </c>
      <c r="U762">
        <v>0.84048651776051297</v>
      </c>
      <c r="V762">
        <v>0.291278821378398</v>
      </c>
      <c r="W762">
        <v>2.33</v>
      </c>
      <c r="X762">
        <v>8.83</v>
      </c>
      <c r="Y762">
        <v>-63549</v>
      </c>
      <c r="Z762">
        <v>-4237</v>
      </c>
      <c r="AA762">
        <v>-0.28000000000000003</v>
      </c>
      <c r="AB762">
        <v>15</v>
      </c>
      <c r="AC762">
        <v>6</v>
      </c>
      <c r="AD762">
        <v>9</v>
      </c>
      <c r="AE762">
        <v>40</v>
      </c>
      <c r="AF762">
        <v>13</v>
      </c>
      <c r="AG762">
        <v>4</v>
      </c>
      <c r="AH762">
        <v>5</v>
      </c>
      <c r="AI762">
        <v>6</v>
      </c>
    </row>
    <row r="763" spans="1:35" x14ac:dyDescent="0.2">
      <c r="A763" s="102">
        <v>370</v>
      </c>
      <c r="B763">
        <v>4521</v>
      </c>
      <c r="C763" t="s">
        <v>876</v>
      </c>
      <c r="D763" t="s">
        <v>3504</v>
      </c>
      <c r="E763">
        <v>5940</v>
      </c>
      <c r="F763">
        <v>5880</v>
      </c>
      <c r="G763">
        <v>100</v>
      </c>
      <c r="H763" t="s">
        <v>3481</v>
      </c>
      <c r="I763">
        <v>8020</v>
      </c>
      <c r="J763" t="s">
        <v>3681</v>
      </c>
      <c r="K763" t="s">
        <v>3488</v>
      </c>
      <c r="L763">
        <v>1396</v>
      </c>
      <c r="M763">
        <v>1416</v>
      </c>
      <c r="N763">
        <v>400</v>
      </c>
      <c r="O763" t="s">
        <v>3484</v>
      </c>
      <c r="P763">
        <v>0.80504575658099398</v>
      </c>
      <c r="Q763">
        <v>0.89568213000360497</v>
      </c>
      <c r="R763">
        <v>0.26222216654064501</v>
      </c>
      <c r="S763">
        <v>6.0121045710684502E-2</v>
      </c>
      <c r="T763">
        <v>0.773483069858523</v>
      </c>
      <c r="U763">
        <v>0.773483069858523</v>
      </c>
      <c r="V763">
        <v>2.1425510115244202</v>
      </c>
      <c r="W763">
        <v>1.1499999999999999</v>
      </c>
      <c r="X763">
        <v>3.67</v>
      </c>
      <c r="Y763">
        <v>-64073</v>
      </c>
      <c r="Z763">
        <v>-4272</v>
      </c>
      <c r="AA763">
        <v>-0.16</v>
      </c>
      <c r="AB763">
        <v>15</v>
      </c>
      <c r="AC763">
        <v>7</v>
      </c>
      <c r="AD763">
        <v>8</v>
      </c>
      <c r="AE763">
        <v>46.67</v>
      </c>
      <c r="AF763">
        <v>14</v>
      </c>
      <c r="AG763">
        <v>4</v>
      </c>
      <c r="AH763">
        <v>3</v>
      </c>
      <c r="AI763">
        <v>8</v>
      </c>
    </row>
    <row r="764" spans="1:35" x14ac:dyDescent="0.2">
      <c r="A764" s="102">
        <v>608</v>
      </c>
      <c r="B764">
        <v>3865</v>
      </c>
      <c r="C764" t="s">
        <v>3410</v>
      </c>
      <c r="D764" t="s">
        <v>3860</v>
      </c>
      <c r="E764">
        <v>505</v>
      </c>
      <c r="F764">
        <v>521</v>
      </c>
      <c r="G764">
        <v>2100</v>
      </c>
      <c r="H764" t="s">
        <v>3481</v>
      </c>
      <c r="I764">
        <v>7211</v>
      </c>
      <c r="J764" t="s">
        <v>28</v>
      </c>
      <c r="K764" t="s">
        <v>3499</v>
      </c>
      <c r="L764">
        <v>400</v>
      </c>
      <c r="M764">
        <v>403</v>
      </c>
      <c r="N764">
        <v>2700</v>
      </c>
      <c r="O764" t="s">
        <v>3484</v>
      </c>
      <c r="P764">
        <v>0.86972860516938499</v>
      </c>
      <c r="Q764">
        <v>0.866090170409482</v>
      </c>
      <c r="R764">
        <v>0.11082512146603</v>
      </c>
      <c r="S764">
        <v>1.03142054333238E-2</v>
      </c>
      <c r="T764">
        <v>2.2291443738455898</v>
      </c>
      <c r="U764">
        <v>2.2291443738455898</v>
      </c>
      <c r="V764">
        <v>1.7429750263174799</v>
      </c>
      <c r="W764">
        <v>8.67</v>
      </c>
      <c r="X764">
        <v>0.55000000000000004</v>
      </c>
      <c r="Y764">
        <v>-64147</v>
      </c>
      <c r="Z764">
        <v>-3207</v>
      </c>
      <c r="AA764">
        <v>-0.21</v>
      </c>
      <c r="AB764">
        <v>20</v>
      </c>
      <c r="AC764">
        <v>9</v>
      </c>
      <c r="AD764">
        <v>11</v>
      </c>
      <c r="AE764">
        <v>45</v>
      </c>
      <c r="AF764">
        <v>13</v>
      </c>
      <c r="AG764">
        <v>6</v>
      </c>
      <c r="AH764">
        <v>7</v>
      </c>
      <c r="AI764">
        <v>7</v>
      </c>
    </row>
    <row r="765" spans="1:35" x14ac:dyDescent="0.2">
      <c r="A765" s="102">
        <v>739</v>
      </c>
      <c r="B765">
        <v>7267</v>
      </c>
      <c r="C765" t="s">
        <v>61</v>
      </c>
      <c r="D765" t="s">
        <v>3499</v>
      </c>
      <c r="E765">
        <v>2770</v>
      </c>
      <c r="F765">
        <v>2809</v>
      </c>
      <c r="G765">
        <v>300</v>
      </c>
      <c r="H765" t="s">
        <v>3484</v>
      </c>
      <c r="I765">
        <v>8359</v>
      </c>
      <c r="J765" t="s">
        <v>736</v>
      </c>
      <c r="K765" t="s">
        <v>3552</v>
      </c>
      <c r="L765">
        <v>425</v>
      </c>
      <c r="M765">
        <v>430</v>
      </c>
      <c r="N765">
        <v>2000</v>
      </c>
      <c r="O765" t="s">
        <v>3481</v>
      </c>
      <c r="P765">
        <v>0.83938095296011594</v>
      </c>
      <c r="Q765">
        <v>0.84648755313930801</v>
      </c>
      <c r="R765" s="15">
        <v>0.21632180758460001</v>
      </c>
      <c r="S765">
        <v>0.140873164428724</v>
      </c>
      <c r="T765">
        <v>-0.12667524207761199</v>
      </c>
      <c r="U765">
        <v>0.12667524207761199</v>
      </c>
      <c r="V765">
        <v>0.33407621473635601</v>
      </c>
      <c r="W765">
        <v>-0.41</v>
      </c>
      <c r="X765">
        <v>2.0499999999999998</v>
      </c>
      <c r="Y765">
        <v>-64801</v>
      </c>
      <c r="Z765">
        <v>-3240</v>
      </c>
      <c r="AA765">
        <v>-0.31</v>
      </c>
      <c r="AB765">
        <v>20</v>
      </c>
      <c r="AC765">
        <v>8</v>
      </c>
      <c r="AD765">
        <v>12</v>
      </c>
      <c r="AE765">
        <v>40</v>
      </c>
      <c r="AF765">
        <v>14</v>
      </c>
      <c r="AG765">
        <v>5</v>
      </c>
      <c r="AH765">
        <v>5</v>
      </c>
      <c r="AI765">
        <v>10</v>
      </c>
    </row>
    <row r="766" spans="1:35" x14ac:dyDescent="0.2">
      <c r="A766" s="102">
        <v>745</v>
      </c>
      <c r="B766">
        <v>2427</v>
      </c>
      <c r="C766" t="s">
        <v>3917</v>
      </c>
      <c r="D766" t="s">
        <v>3496</v>
      </c>
      <c r="E766">
        <v>1000</v>
      </c>
      <c r="F766">
        <v>1016</v>
      </c>
      <c r="G766">
        <v>900</v>
      </c>
      <c r="H766" t="s">
        <v>3484</v>
      </c>
      <c r="I766">
        <v>5233</v>
      </c>
      <c r="J766" t="s">
        <v>3841</v>
      </c>
      <c r="K766" t="s">
        <v>3480</v>
      </c>
      <c r="L766">
        <v>2920</v>
      </c>
      <c r="M766">
        <v>2967</v>
      </c>
      <c r="N766">
        <v>300</v>
      </c>
      <c r="O766" t="s">
        <v>3481</v>
      </c>
      <c r="P766">
        <v>0.84960344690302803</v>
      </c>
      <c r="Q766">
        <v>0.84503243322325605</v>
      </c>
      <c r="R766">
        <v>4.6146671243993603E-2</v>
      </c>
      <c r="S766">
        <v>4.7610563009665999E-2</v>
      </c>
      <c r="T766">
        <v>-1.6767863217443899</v>
      </c>
      <c r="U766">
        <v>1.6767863217443899</v>
      </c>
      <c r="V766">
        <v>1.8009397267421801</v>
      </c>
      <c r="W766">
        <v>-5.39</v>
      </c>
      <c r="X766">
        <v>2.73</v>
      </c>
      <c r="Y766">
        <v>-64829</v>
      </c>
      <c r="Z766">
        <v>-3412</v>
      </c>
      <c r="AA766">
        <v>-0.21</v>
      </c>
      <c r="AB766">
        <v>19</v>
      </c>
      <c r="AC766">
        <v>11</v>
      </c>
      <c r="AD766">
        <v>8</v>
      </c>
      <c r="AE766">
        <v>57.89</v>
      </c>
      <c r="AF766">
        <v>9</v>
      </c>
      <c r="AG766">
        <v>8</v>
      </c>
      <c r="AH766">
        <v>8</v>
      </c>
      <c r="AI766">
        <v>3</v>
      </c>
    </row>
    <row r="767" spans="1:35" x14ac:dyDescent="0.2">
      <c r="A767" s="102">
        <v>723</v>
      </c>
      <c r="B767">
        <v>1414</v>
      </c>
      <c r="C767" t="s">
        <v>3819</v>
      </c>
      <c r="D767" t="s">
        <v>3491</v>
      </c>
      <c r="E767">
        <v>4430</v>
      </c>
      <c r="F767">
        <v>4535</v>
      </c>
      <c r="G767">
        <v>200</v>
      </c>
      <c r="H767" t="s">
        <v>3484</v>
      </c>
      <c r="I767">
        <v>3003</v>
      </c>
      <c r="J767" t="s">
        <v>730</v>
      </c>
      <c r="K767" t="s">
        <v>3503</v>
      </c>
      <c r="L767">
        <v>1341</v>
      </c>
      <c r="M767">
        <v>1349</v>
      </c>
      <c r="N767">
        <v>700</v>
      </c>
      <c r="O767" t="s">
        <v>3481</v>
      </c>
      <c r="P767">
        <v>0.84826528969964399</v>
      </c>
      <c r="Q767">
        <v>0.84878749367959005</v>
      </c>
      <c r="R767" s="106">
        <v>0.217100299441154</v>
      </c>
      <c r="S767" s="106">
        <v>0.145077885869387</v>
      </c>
      <c r="T767">
        <v>-1.7131384940019301</v>
      </c>
      <c r="U767">
        <v>1.7131384940019301</v>
      </c>
      <c r="V767">
        <v>2.2213865208511998</v>
      </c>
      <c r="W767">
        <v>-4.67</v>
      </c>
      <c r="X767">
        <v>4.1100000000000003</v>
      </c>
      <c r="Y767">
        <v>-65455</v>
      </c>
      <c r="Z767">
        <v>-3273</v>
      </c>
      <c r="AA767">
        <v>-0.25</v>
      </c>
      <c r="AB767">
        <v>20</v>
      </c>
      <c r="AC767">
        <v>10</v>
      </c>
      <c r="AD767">
        <v>10</v>
      </c>
      <c r="AE767">
        <v>50</v>
      </c>
      <c r="AF767">
        <v>14</v>
      </c>
      <c r="AG767">
        <v>6</v>
      </c>
      <c r="AH767">
        <v>5</v>
      </c>
      <c r="AI767">
        <v>9</v>
      </c>
    </row>
    <row r="768" spans="1:35" x14ac:dyDescent="0.2">
      <c r="A768" s="102">
        <v>890</v>
      </c>
      <c r="B768">
        <v>7313</v>
      </c>
      <c r="C768" t="s">
        <v>3414</v>
      </c>
      <c r="D768" t="s">
        <v>3499</v>
      </c>
      <c r="E768">
        <v>3050</v>
      </c>
      <c r="F768">
        <v>3100</v>
      </c>
      <c r="G768">
        <v>300</v>
      </c>
      <c r="H768" t="s">
        <v>3484</v>
      </c>
      <c r="I768">
        <v>8411</v>
      </c>
      <c r="J768" t="s">
        <v>3688</v>
      </c>
      <c r="K768" t="s">
        <v>3552</v>
      </c>
      <c r="L768">
        <v>161.5</v>
      </c>
      <c r="M768">
        <v>162.4</v>
      </c>
      <c r="N768">
        <v>5700</v>
      </c>
      <c r="O768" t="s">
        <v>3481</v>
      </c>
      <c r="P768">
        <v>0.862068745236519</v>
      </c>
      <c r="Q768">
        <v>0.82495658847162301</v>
      </c>
      <c r="R768">
        <v>0.44326333695229803</v>
      </c>
      <c r="S768">
        <v>0.21158066174530299</v>
      </c>
      <c r="T768">
        <v>-1.95836887830079</v>
      </c>
      <c r="U768">
        <v>1.95836887830079</v>
      </c>
      <c r="V768">
        <v>2.5774592056784602</v>
      </c>
      <c r="W768">
        <v>-5.72</v>
      </c>
      <c r="X768">
        <v>0.46</v>
      </c>
      <c r="Y768">
        <v>-66034</v>
      </c>
      <c r="Z768">
        <v>-3669</v>
      </c>
      <c r="AA768">
        <v>-0.21</v>
      </c>
      <c r="AB768">
        <v>18</v>
      </c>
      <c r="AC768">
        <v>7</v>
      </c>
      <c r="AD768">
        <v>11</v>
      </c>
      <c r="AE768">
        <v>38.89</v>
      </c>
      <c r="AF768">
        <v>16</v>
      </c>
      <c r="AG768">
        <v>2</v>
      </c>
      <c r="AH768">
        <v>2</v>
      </c>
      <c r="AI768">
        <v>14</v>
      </c>
    </row>
    <row r="769" spans="1:35" x14ac:dyDescent="0.2">
      <c r="A769" s="102">
        <v>333</v>
      </c>
      <c r="B769">
        <v>3865</v>
      </c>
      <c r="C769" t="s">
        <v>3410</v>
      </c>
      <c r="D769" t="s">
        <v>3860</v>
      </c>
      <c r="E769">
        <v>505</v>
      </c>
      <c r="F769">
        <v>521</v>
      </c>
      <c r="G769">
        <v>2000</v>
      </c>
      <c r="H769" t="s">
        <v>3481</v>
      </c>
      <c r="I769">
        <v>8242</v>
      </c>
      <c r="J769" t="s">
        <v>1101</v>
      </c>
      <c r="K769" t="s">
        <v>3507</v>
      </c>
      <c r="L769">
        <v>995</v>
      </c>
      <c r="M769">
        <v>1016</v>
      </c>
      <c r="N769">
        <v>1000</v>
      </c>
      <c r="O769" t="s">
        <v>3484</v>
      </c>
      <c r="P769">
        <v>0.90843632194491897</v>
      </c>
      <c r="Q769">
        <v>0.90073652886119204</v>
      </c>
      <c r="R769">
        <v>2.5852362697246001E-2</v>
      </c>
      <c r="S769" s="106">
        <v>4.9801319330506902E-3</v>
      </c>
      <c r="T769">
        <v>3.44043954768195</v>
      </c>
      <c r="U769">
        <v>3.44043954768195</v>
      </c>
      <c r="V769">
        <v>3.7678286169741</v>
      </c>
      <c r="W769">
        <v>10.38</v>
      </c>
      <c r="X769">
        <v>2.56</v>
      </c>
      <c r="Y769">
        <v>-66432</v>
      </c>
      <c r="Z769">
        <v>-3322</v>
      </c>
      <c r="AA769">
        <v>-0.12</v>
      </c>
      <c r="AB769">
        <v>20</v>
      </c>
      <c r="AC769">
        <v>8</v>
      </c>
      <c r="AD769">
        <v>12</v>
      </c>
      <c r="AE769">
        <v>40</v>
      </c>
      <c r="AF769">
        <v>12</v>
      </c>
      <c r="AG769">
        <v>7</v>
      </c>
      <c r="AH769">
        <v>7</v>
      </c>
      <c r="AI769">
        <v>6</v>
      </c>
    </row>
    <row r="770" spans="1:35" x14ac:dyDescent="0.2">
      <c r="A770" s="102">
        <v>337</v>
      </c>
      <c r="B770">
        <v>2607</v>
      </c>
      <c r="C770" t="s">
        <v>3510</v>
      </c>
      <c r="D770" t="s">
        <v>3509</v>
      </c>
      <c r="E770">
        <v>2800</v>
      </c>
      <c r="F770">
        <v>2847</v>
      </c>
      <c r="G770">
        <v>400</v>
      </c>
      <c r="H770" t="s">
        <v>3481</v>
      </c>
      <c r="I770">
        <v>8273</v>
      </c>
      <c r="J770" t="s">
        <v>3687</v>
      </c>
      <c r="K770" t="s">
        <v>3507</v>
      </c>
      <c r="L770">
        <v>3400</v>
      </c>
      <c r="M770">
        <v>3490</v>
      </c>
      <c r="N770">
        <v>300</v>
      </c>
      <c r="O770" t="s">
        <v>3484</v>
      </c>
      <c r="P770">
        <v>0.87834275814790397</v>
      </c>
      <c r="Q770">
        <v>0.90039724399107801</v>
      </c>
      <c r="R770">
        <v>0.30151649446586298</v>
      </c>
      <c r="S770">
        <v>0.14781440911914301</v>
      </c>
      <c r="T770">
        <v>1.9348256170798701</v>
      </c>
      <c r="U770">
        <v>1.9348256170798701</v>
      </c>
      <c r="V770">
        <v>2.6819249635570102</v>
      </c>
      <c r="W770">
        <v>6.88</v>
      </c>
      <c r="X770">
        <v>8.77</v>
      </c>
      <c r="Y770">
        <v>-67599</v>
      </c>
      <c r="Z770">
        <v>-6145</v>
      </c>
      <c r="AA770">
        <v>-0.52</v>
      </c>
      <c r="AB770">
        <v>11</v>
      </c>
      <c r="AC770">
        <v>6</v>
      </c>
      <c r="AD770">
        <v>5</v>
      </c>
      <c r="AE770">
        <v>54.55</v>
      </c>
      <c r="AF770">
        <v>15</v>
      </c>
      <c r="AG770">
        <v>2</v>
      </c>
      <c r="AH770">
        <v>3</v>
      </c>
      <c r="AI770">
        <v>6</v>
      </c>
    </row>
    <row r="771" spans="1:35" x14ac:dyDescent="0.2">
      <c r="A771" s="102">
        <v>885</v>
      </c>
      <c r="B771">
        <v>3401</v>
      </c>
      <c r="C771" t="s">
        <v>834</v>
      </c>
      <c r="D771" t="s">
        <v>3930</v>
      </c>
      <c r="E771">
        <v>1950</v>
      </c>
      <c r="F771">
        <v>1973</v>
      </c>
      <c r="G771">
        <v>400</v>
      </c>
      <c r="H771" t="s">
        <v>3481</v>
      </c>
      <c r="I771">
        <v>6592</v>
      </c>
      <c r="J771" t="s">
        <v>3871</v>
      </c>
      <c r="K771" t="s">
        <v>3486</v>
      </c>
      <c r="L771">
        <v>3935</v>
      </c>
      <c r="M771">
        <v>3965</v>
      </c>
      <c r="N771">
        <v>200</v>
      </c>
      <c r="O771" t="s">
        <v>3484</v>
      </c>
      <c r="P771">
        <v>0.81984187911434503</v>
      </c>
      <c r="Q771">
        <v>0.825547585834146</v>
      </c>
      <c r="R771" s="106">
        <v>0.10460671998089301</v>
      </c>
      <c r="S771" s="15">
        <v>0.30267508255011299</v>
      </c>
      <c r="T771">
        <v>0.38059959958168499</v>
      </c>
      <c r="U771">
        <v>0.38059959958168499</v>
      </c>
      <c r="V771">
        <v>0.36758231350741599</v>
      </c>
      <c r="W771">
        <v>1.56</v>
      </c>
      <c r="X771">
        <v>0.48</v>
      </c>
      <c r="Y771">
        <v>-67655</v>
      </c>
      <c r="Z771">
        <v>-5204</v>
      </c>
      <c r="AA771">
        <v>-0.19</v>
      </c>
      <c r="AB771">
        <v>13</v>
      </c>
      <c r="AC771">
        <v>5</v>
      </c>
      <c r="AD771">
        <v>8</v>
      </c>
      <c r="AE771">
        <v>38.46</v>
      </c>
      <c r="AF771">
        <v>13</v>
      </c>
      <c r="AG771">
        <v>2</v>
      </c>
      <c r="AH771">
        <v>3</v>
      </c>
      <c r="AI771">
        <v>8</v>
      </c>
    </row>
    <row r="772" spans="1:35" x14ac:dyDescent="0.2">
      <c r="A772" s="102">
        <v>257</v>
      </c>
      <c r="B772">
        <v>1414</v>
      </c>
      <c r="C772" t="s">
        <v>3819</v>
      </c>
      <c r="D772" t="s">
        <v>3491</v>
      </c>
      <c r="E772">
        <v>4430</v>
      </c>
      <c r="F772">
        <v>4535</v>
      </c>
      <c r="G772">
        <v>200</v>
      </c>
      <c r="H772" t="s">
        <v>3481</v>
      </c>
      <c r="I772">
        <v>6952</v>
      </c>
      <c r="J772" t="s">
        <v>565</v>
      </c>
      <c r="K772" t="s">
        <v>3486</v>
      </c>
      <c r="L772">
        <v>1982</v>
      </c>
      <c r="M772">
        <v>2027</v>
      </c>
      <c r="N772">
        <v>400</v>
      </c>
      <c r="O772" t="s">
        <v>3484</v>
      </c>
      <c r="P772">
        <v>0.80942613213778103</v>
      </c>
      <c r="Q772">
        <v>0.91128770506272105</v>
      </c>
      <c r="R772">
        <v>0.25636566705705299</v>
      </c>
      <c r="S772" s="15">
        <v>2.3519024411874999E-2</v>
      </c>
      <c r="T772">
        <v>0.59318439986717697</v>
      </c>
      <c r="U772">
        <v>0.59318439986717697</v>
      </c>
      <c r="V772">
        <v>0.41537749820152298</v>
      </c>
      <c r="W772">
        <v>3.32</v>
      </c>
      <c r="X772">
        <v>10.61</v>
      </c>
      <c r="Y772">
        <v>-68233</v>
      </c>
      <c r="Z772">
        <v>-2843</v>
      </c>
      <c r="AA772">
        <v>-0.17</v>
      </c>
      <c r="AB772">
        <v>24</v>
      </c>
      <c r="AC772">
        <v>13</v>
      </c>
      <c r="AD772">
        <v>11</v>
      </c>
      <c r="AE772">
        <v>54.17</v>
      </c>
      <c r="AF772">
        <v>12</v>
      </c>
      <c r="AG772">
        <v>9</v>
      </c>
      <c r="AH772">
        <v>8</v>
      </c>
      <c r="AI772">
        <v>7</v>
      </c>
    </row>
    <row r="773" spans="1:35" x14ac:dyDescent="0.2">
      <c r="A773" s="102">
        <v>501</v>
      </c>
      <c r="B773">
        <v>3938</v>
      </c>
      <c r="C773" t="s">
        <v>3921</v>
      </c>
      <c r="D773" t="s">
        <v>3483</v>
      </c>
      <c r="E773">
        <v>5370</v>
      </c>
      <c r="F773">
        <v>5370</v>
      </c>
      <c r="G773">
        <v>200</v>
      </c>
      <c r="H773" t="s">
        <v>3484</v>
      </c>
      <c r="I773">
        <v>4528</v>
      </c>
      <c r="J773" t="s">
        <v>877</v>
      </c>
      <c r="K773" t="s">
        <v>3504</v>
      </c>
      <c r="L773">
        <v>2566.5</v>
      </c>
      <c r="M773">
        <v>2594.5</v>
      </c>
      <c r="N773">
        <v>400</v>
      </c>
      <c r="O773" t="s">
        <v>3481</v>
      </c>
      <c r="P773">
        <v>0.85907082468788598</v>
      </c>
      <c r="Q773">
        <v>0.88025482183889603</v>
      </c>
      <c r="R773">
        <v>6.4565664203123596E-2</v>
      </c>
      <c r="S773" s="15">
        <v>0.32847915918812398</v>
      </c>
      <c r="T773">
        <v>-0.14738385450760699</v>
      </c>
      <c r="U773">
        <v>0.14738385450760699</v>
      </c>
      <c r="V773">
        <v>9.8880806498315502E-2</v>
      </c>
      <c r="W773">
        <v>-0.56000000000000005</v>
      </c>
      <c r="X773">
        <v>3.37</v>
      </c>
      <c r="Y773">
        <v>-68240</v>
      </c>
      <c r="Z773">
        <v>-4549</v>
      </c>
      <c r="AA773">
        <v>-0.35</v>
      </c>
      <c r="AB773">
        <v>15</v>
      </c>
      <c r="AC773">
        <v>7</v>
      </c>
      <c r="AD773">
        <v>8</v>
      </c>
      <c r="AE773">
        <v>46.67</v>
      </c>
      <c r="AF773">
        <v>11</v>
      </c>
      <c r="AG773">
        <v>5</v>
      </c>
      <c r="AH773">
        <v>8</v>
      </c>
      <c r="AI773">
        <v>2</v>
      </c>
    </row>
    <row r="774" spans="1:35" x14ac:dyDescent="0.2">
      <c r="A774" s="102">
        <v>684</v>
      </c>
      <c r="B774">
        <v>7240</v>
      </c>
      <c r="C774" t="s">
        <v>1019</v>
      </c>
      <c r="D774" t="s">
        <v>3499</v>
      </c>
      <c r="E774">
        <v>1526</v>
      </c>
      <c r="F774">
        <v>1548</v>
      </c>
      <c r="G774">
        <v>600</v>
      </c>
      <c r="H774" t="s">
        <v>3484</v>
      </c>
      <c r="I774">
        <v>7278</v>
      </c>
      <c r="J774" t="s">
        <v>46</v>
      </c>
      <c r="K774" t="s">
        <v>3499</v>
      </c>
      <c r="L774">
        <v>2304</v>
      </c>
      <c r="M774">
        <v>2341</v>
      </c>
      <c r="N774">
        <v>400</v>
      </c>
      <c r="O774" t="s">
        <v>3481</v>
      </c>
      <c r="P774">
        <v>0.89008345774739195</v>
      </c>
      <c r="Q774">
        <v>0.85438620253838604</v>
      </c>
      <c r="R774">
        <v>0.29176491390377002</v>
      </c>
      <c r="S774">
        <v>0.17966109635997901</v>
      </c>
      <c r="T774">
        <v>-1.0125710353258299</v>
      </c>
      <c r="U774">
        <v>1.0125710353258299</v>
      </c>
      <c r="V774">
        <v>1.2678066744202099</v>
      </c>
      <c r="W774">
        <v>-5.14</v>
      </c>
      <c r="X774">
        <v>0.81</v>
      </c>
      <c r="Y774">
        <v>-70300</v>
      </c>
      <c r="Z774">
        <v>-7030</v>
      </c>
      <c r="AA774">
        <v>-0.36</v>
      </c>
      <c r="AB774">
        <v>10</v>
      </c>
      <c r="AC774">
        <v>3</v>
      </c>
      <c r="AD774">
        <v>7</v>
      </c>
      <c r="AE774">
        <v>30</v>
      </c>
      <c r="AF774">
        <v>14</v>
      </c>
      <c r="AG774">
        <v>3</v>
      </c>
      <c r="AH774">
        <v>2</v>
      </c>
      <c r="AI774">
        <v>5</v>
      </c>
    </row>
    <row r="775" spans="1:35" x14ac:dyDescent="0.2">
      <c r="A775" s="102">
        <v>459</v>
      </c>
      <c r="B775">
        <v>1803</v>
      </c>
      <c r="C775" t="s">
        <v>3492</v>
      </c>
      <c r="D775" t="s">
        <v>3491</v>
      </c>
      <c r="E775">
        <v>1104</v>
      </c>
      <c r="F775">
        <v>1118</v>
      </c>
      <c r="G775">
        <v>900</v>
      </c>
      <c r="H775" t="s">
        <v>3484</v>
      </c>
      <c r="I775">
        <v>8591</v>
      </c>
      <c r="J775" t="s">
        <v>3807</v>
      </c>
      <c r="K775" t="s">
        <v>3487</v>
      </c>
      <c r="L775">
        <v>1863</v>
      </c>
      <c r="M775">
        <v>1926.5</v>
      </c>
      <c r="N775">
        <v>500</v>
      </c>
      <c r="O775" t="s">
        <v>3481</v>
      </c>
      <c r="P775">
        <v>0.81808584462752598</v>
      </c>
      <c r="Q775">
        <v>0.88475934911229803</v>
      </c>
      <c r="R775">
        <v>0.30004519797393597</v>
      </c>
      <c r="S775">
        <v>4.9422942899772497E-2</v>
      </c>
      <c r="T775">
        <v>-2.3606544638108402</v>
      </c>
      <c r="U775">
        <v>2.3606544638108402</v>
      </c>
      <c r="V775">
        <v>0.102995308572758</v>
      </c>
      <c r="W775">
        <v>-4.57</v>
      </c>
      <c r="X775">
        <v>4.46</v>
      </c>
      <c r="Y775">
        <v>-70366</v>
      </c>
      <c r="Z775">
        <v>-3909</v>
      </c>
      <c r="AA775">
        <v>-0.21</v>
      </c>
      <c r="AB775">
        <v>18</v>
      </c>
      <c r="AC775">
        <v>7</v>
      </c>
      <c r="AD775">
        <v>11</v>
      </c>
      <c r="AE775">
        <v>38.89</v>
      </c>
      <c r="AF775">
        <v>14</v>
      </c>
      <c r="AG775">
        <v>6</v>
      </c>
      <c r="AH775">
        <v>3</v>
      </c>
      <c r="AI775">
        <v>9</v>
      </c>
    </row>
    <row r="776" spans="1:35" x14ac:dyDescent="0.2">
      <c r="A776" s="102">
        <v>120</v>
      </c>
      <c r="B776">
        <v>4004</v>
      </c>
      <c r="C776" t="s">
        <v>3833</v>
      </c>
      <c r="D776" t="s">
        <v>3506</v>
      </c>
      <c r="E776">
        <v>2638</v>
      </c>
      <c r="F776">
        <v>2656</v>
      </c>
      <c r="G776">
        <v>400</v>
      </c>
      <c r="H776" t="s">
        <v>3484</v>
      </c>
      <c r="I776">
        <v>9506</v>
      </c>
      <c r="J776" t="s">
        <v>3553</v>
      </c>
      <c r="K776" t="s">
        <v>3554</v>
      </c>
      <c r="L776">
        <v>1030</v>
      </c>
      <c r="M776">
        <v>1038</v>
      </c>
      <c r="N776">
        <v>1000</v>
      </c>
      <c r="O776" t="s">
        <v>3481</v>
      </c>
      <c r="P776">
        <v>0.85482989396346398</v>
      </c>
      <c r="Q776">
        <v>0.93339069197647895</v>
      </c>
      <c r="R776" s="15">
        <v>0.156076614599434</v>
      </c>
      <c r="S776" s="15">
        <v>4.9181283544212702E-2</v>
      </c>
      <c r="T776">
        <v>-2.01581428176195</v>
      </c>
      <c r="U776">
        <v>2.01581428176195</v>
      </c>
      <c r="V776">
        <v>2.03942997921069</v>
      </c>
      <c r="W776">
        <v>-6.49</v>
      </c>
      <c r="X776">
        <v>2.2999999999999998</v>
      </c>
      <c r="Y776">
        <v>-71454</v>
      </c>
      <c r="Z776">
        <v>-2646</v>
      </c>
      <c r="AA776">
        <v>-0.19</v>
      </c>
      <c r="AB776">
        <v>27</v>
      </c>
      <c r="AC776">
        <v>14</v>
      </c>
      <c r="AD776">
        <v>13</v>
      </c>
      <c r="AE776">
        <v>51.85</v>
      </c>
      <c r="AF776">
        <v>9</v>
      </c>
      <c r="AG776">
        <v>13</v>
      </c>
      <c r="AH776">
        <v>11</v>
      </c>
      <c r="AI776">
        <v>3</v>
      </c>
    </row>
    <row r="777" spans="1:35" x14ac:dyDescent="0.2">
      <c r="A777" s="102">
        <v>993</v>
      </c>
      <c r="B777">
        <v>4183</v>
      </c>
      <c r="C777" t="s">
        <v>3834</v>
      </c>
      <c r="D777" t="s">
        <v>3506</v>
      </c>
      <c r="E777">
        <v>2411</v>
      </c>
      <c r="F777">
        <v>2450</v>
      </c>
      <c r="G777">
        <v>400</v>
      </c>
      <c r="H777" t="s">
        <v>3481</v>
      </c>
      <c r="I777">
        <v>8359</v>
      </c>
      <c r="J777" t="s">
        <v>736</v>
      </c>
      <c r="K777" t="s">
        <v>3552</v>
      </c>
      <c r="L777">
        <v>425</v>
      </c>
      <c r="M777">
        <v>430</v>
      </c>
      <c r="N777">
        <v>2300</v>
      </c>
      <c r="O777" t="s">
        <v>3484</v>
      </c>
      <c r="P777">
        <v>0.87679357919754597</v>
      </c>
      <c r="Q777">
        <v>0.80579322068075898</v>
      </c>
      <c r="R777">
        <v>3.63419292564775E-4</v>
      </c>
      <c r="S777" s="106">
        <v>9.6879827570618707E-2</v>
      </c>
      <c r="T777">
        <v>0.324104336125763</v>
      </c>
      <c r="U777">
        <v>0.324104336125763</v>
      </c>
      <c r="V777">
        <v>0.50847660384743298</v>
      </c>
      <c r="W777">
        <v>0.82</v>
      </c>
      <c r="X777">
        <v>0.92</v>
      </c>
      <c r="Y777">
        <v>-71522</v>
      </c>
      <c r="Z777">
        <v>-4207</v>
      </c>
      <c r="AA777">
        <v>-0.22</v>
      </c>
      <c r="AB777">
        <v>17</v>
      </c>
      <c r="AC777">
        <v>8</v>
      </c>
      <c r="AD777">
        <v>9</v>
      </c>
      <c r="AE777">
        <v>47.06</v>
      </c>
      <c r="AF777">
        <v>14</v>
      </c>
      <c r="AG777">
        <v>4</v>
      </c>
      <c r="AH777">
        <v>3</v>
      </c>
      <c r="AI777">
        <v>10</v>
      </c>
    </row>
    <row r="778" spans="1:35" x14ac:dyDescent="0.2">
      <c r="A778" s="102">
        <v>409</v>
      </c>
      <c r="B778">
        <v>2267</v>
      </c>
      <c r="C778" t="s">
        <v>3890</v>
      </c>
      <c r="D778" t="s">
        <v>3509</v>
      </c>
      <c r="E778">
        <v>5420</v>
      </c>
      <c r="F778">
        <v>5700</v>
      </c>
      <c r="G778">
        <v>100</v>
      </c>
      <c r="H778" t="s">
        <v>3484</v>
      </c>
      <c r="I778">
        <v>9003</v>
      </c>
      <c r="J778" t="s">
        <v>3878</v>
      </c>
      <c r="K778" t="s">
        <v>3685</v>
      </c>
      <c r="L778">
        <v>2921</v>
      </c>
      <c r="M778">
        <v>2939</v>
      </c>
      <c r="N778">
        <v>200</v>
      </c>
      <c r="O778" t="s">
        <v>3481</v>
      </c>
      <c r="P778">
        <v>0.80770677115896405</v>
      </c>
      <c r="Q778">
        <v>0.89193183772523599</v>
      </c>
      <c r="R778">
        <v>2.0333660946764299E-3</v>
      </c>
      <c r="S778">
        <v>3.9898417832090999E-2</v>
      </c>
      <c r="T778">
        <v>-1.92890678052246</v>
      </c>
      <c r="U778">
        <v>1.92890678052246</v>
      </c>
      <c r="V778">
        <v>3.18269539813938</v>
      </c>
      <c r="W778">
        <v>-6.01</v>
      </c>
      <c r="X778">
        <v>3.12</v>
      </c>
      <c r="Y778">
        <v>-71722</v>
      </c>
      <c r="Z778">
        <v>-7969</v>
      </c>
      <c r="AA778">
        <v>-0.39</v>
      </c>
      <c r="AB778">
        <v>9</v>
      </c>
      <c r="AC778">
        <v>4</v>
      </c>
      <c r="AD778">
        <v>5</v>
      </c>
      <c r="AE778">
        <v>44.44</v>
      </c>
      <c r="AF778">
        <v>15</v>
      </c>
      <c r="AG778">
        <v>3</v>
      </c>
      <c r="AH778">
        <v>2</v>
      </c>
      <c r="AI778">
        <v>4</v>
      </c>
    </row>
    <row r="779" spans="1:35" x14ac:dyDescent="0.2">
      <c r="A779" s="102">
        <v>38</v>
      </c>
      <c r="B779">
        <v>6758</v>
      </c>
      <c r="C779" t="s">
        <v>3498</v>
      </c>
      <c r="D779" t="s">
        <v>3486</v>
      </c>
      <c r="E779">
        <v>7650</v>
      </c>
      <c r="F779">
        <v>7700</v>
      </c>
      <c r="G779">
        <v>100</v>
      </c>
      <c r="H779" t="s">
        <v>3484</v>
      </c>
      <c r="I779">
        <v>6951</v>
      </c>
      <c r="J779" t="s">
        <v>229</v>
      </c>
      <c r="K779" t="s">
        <v>3486</v>
      </c>
      <c r="L779">
        <v>3585</v>
      </c>
      <c r="M779">
        <v>3580</v>
      </c>
      <c r="N779">
        <v>200</v>
      </c>
      <c r="O779" t="s">
        <v>3481</v>
      </c>
      <c r="P779">
        <v>0.93156906308613996</v>
      </c>
      <c r="Q779">
        <v>0.95428747962463201</v>
      </c>
      <c r="R779">
        <v>0.52537052874255197</v>
      </c>
      <c r="S779">
        <v>0.101374258757296</v>
      </c>
      <c r="T779">
        <v>-1.5741823434293001</v>
      </c>
      <c r="U779">
        <v>1.5741823434293001</v>
      </c>
      <c r="V779">
        <v>1.39924678551152</v>
      </c>
      <c r="W779">
        <v>-4.75</v>
      </c>
      <c r="X779">
        <v>7.01</v>
      </c>
      <c r="Y779">
        <v>-71890</v>
      </c>
      <c r="Z779">
        <v>-3994</v>
      </c>
      <c r="AA779">
        <v>7.0000000000000007E-2</v>
      </c>
      <c r="AB779">
        <v>18</v>
      </c>
      <c r="AC779">
        <v>10</v>
      </c>
      <c r="AD779">
        <v>8</v>
      </c>
      <c r="AE779">
        <v>55.56</v>
      </c>
      <c r="AF779">
        <v>8</v>
      </c>
      <c r="AG779">
        <v>10</v>
      </c>
      <c r="AH779">
        <v>8</v>
      </c>
      <c r="AI779">
        <v>0</v>
      </c>
    </row>
    <row r="780" spans="1:35" x14ac:dyDescent="0.2">
      <c r="A780" s="102">
        <v>94</v>
      </c>
      <c r="B780">
        <v>1333</v>
      </c>
      <c r="C780" t="s">
        <v>3682</v>
      </c>
      <c r="D780" t="s">
        <v>3683</v>
      </c>
      <c r="E780">
        <v>2548</v>
      </c>
      <c r="F780">
        <v>2532</v>
      </c>
      <c r="G780">
        <v>200</v>
      </c>
      <c r="H780" t="s">
        <v>3484</v>
      </c>
      <c r="I780">
        <v>2267</v>
      </c>
      <c r="J780" t="s">
        <v>3890</v>
      </c>
      <c r="K780" t="s">
        <v>3509</v>
      </c>
      <c r="L780">
        <v>5420</v>
      </c>
      <c r="M780">
        <v>5700</v>
      </c>
      <c r="N780">
        <v>100</v>
      </c>
      <c r="O780" t="s">
        <v>3481</v>
      </c>
      <c r="P780">
        <v>0.85638021336371095</v>
      </c>
      <c r="Q780">
        <v>0.93802439308021701</v>
      </c>
      <c r="R780" s="15">
        <v>2.8011989686431701E-5</v>
      </c>
      <c r="S780">
        <v>6.7224549881903906E-2</v>
      </c>
      <c r="T780">
        <v>-1.6502932751311601</v>
      </c>
      <c r="U780">
        <v>1.6502932751311601</v>
      </c>
      <c r="V780">
        <v>2.8035427493762901</v>
      </c>
      <c r="W780">
        <v>-3.25</v>
      </c>
      <c r="X780">
        <v>11.16</v>
      </c>
      <c r="Y780">
        <v>-73214</v>
      </c>
      <c r="Z780">
        <v>-8135</v>
      </c>
      <c r="AA780">
        <v>-0.62</v>
      </c>
      <c r="AB780">
        <v>9</v>
      </c>
      <c r="AC780">
        <v>3</v>
      </c>
      <c r="AD780">
        <v>6</v>
      </c>
      <c r="AE780">
        <v>33.33</v>
      </c>
      <c r="AF780">
        <v>13</v>
      </c>
      <c r="AG780">
        <v>3</v>
      </c>
      <c r="AH780">
        <v>3</v>
      </c>
      <c r="AI780">
        <v>3</v>
      </c>
    </row>
    <row r="781" spans="1:35" x14ac:dyDescent="0.2">
      <c r="A781" s="102">
        <v>616</v>
      </c>
      <c r="B781">
        <v>4183</v>
      </c>
      <c r="C781" t="s">
        <v>3834</v>
      </c>
      <c r="D781" t="s">
        <v>3506</v>
      </c>
      <c r="E781">
        <v>2411</v>
      </c>
      <c r="F781">
        <v>2450</v>
      </c>
      <c r="G781">
        <v>400</v>
      </c>
      <c r="H781" t="s">
        <v>3481</v>
      </c>
      <c r="I781">
        <v>6471</v>
      </c>
      <c r="J781" t="s">
        <v>1447</v>
      </c>
      <c r="K781" t="s">
        <v>3494</v>
      </c>
      <c r="L781">
        <v>916</v>
      </c>
      <c r="M781">
        <v>913</v>
      </c>
      <c r="N781">
        <v>1100</v>
      </c>
      <c r="O781" t="s">
        <v>3484</v>
      </c>
      <c r="P781">
        <v>0.92112967887696295</v>
      </c>
      <c r="Q781">
        <v>0.86413807699261203</v>
      </c>
      <c r="R781">
        <v>0.127659812466803</v>
      </c>
      <c r="S781" s="106">
        <v>0.22525765854018601</v>
      </c>
      <c r="T781">
        <v>2.55449104230218</v>
      </c>
      <c r="U781">
        <v>2.55449104230218</v>
      </c>
      <c r="V781">
        <v>1.8132353928003599</v>
      </c>
      <c r="W781">
        <v>4.9800000000000004</v>
      </c>
      <c r="X781">
        <v>2.48</v>
      </c>
      <c r="Y781">
        <v>-75302</v>
      </c>
      <c r="Z781">
        <v>-5792</v>
      </c>
      <c r="AA781">
        <v>-0.34</v>
      </c>
      <c r="AB781">
        <v>13</v>
      </c>
      <c r="AC781">
        <v>7</v>
      </c>
      <c r="AD781">
        <v>6</v>
      </c>
      <c r="AE781">
        <v>53.85</v>
      </c>
      <c r="AF781">
        <v>14</v>
      </c>
      <c r="AG781">
        <v>3</v>
      </c>
      <c r="AH781">
        <v>4</v>
      </c>
      <c r="AI781">
        <v>6</v>
      </c>
    </row>
    <row r="782" spans="1:35" x14ac:dyDescent="0.2">
      <c r="A782" s="102">
        <v>541</v>
      </c>
      <c r="B782">
        <v>5714</v>
      </c>
      <c r="C782" t="s">
        <v>922</v>
      </c>
      <c r="D782" t="s">
        <v>3497</v>
      </c>
      <c r="E782">
        <v>3830</v>
      </c>
      <c r="F782">
        <v>3915</v>
      </c>
      <c r="G782">
        <v>200</v>
      </c>
      <c r="H782" t="s">
        <v>3484</v>
      </c>
      <c r="I782">
        <v>8020</v>
      </c>
      <c r="J782" t="s">
        <v>3681</v>
      </c>
      <c r="K782" t="s">
        <v>3488</v>
      </c>
      <c r="L782">
        <v>1396</v>
      </c>
      <c r="M782">
        <v>1416</v>
      </c>
      <c r="N782">
        <v>600</v>
      </c>
      <c r="O782" t="s">
        <v>3481</v>
      </c>
      <c r="P782">
        <v>0.85091012696924295</v>
      </c>
      <c r="Q782">
        <v>0.87432345335961303</v>
      </c>
      <c r="R782">
        <v>1.5184358301454299E-2</v>
      </c>
      <c r="S782">
        <v>6.6914585817307401E-2</v>
      </c>
      <c r="T782">
        <v>-0.80779713074503501</v>
      </c>
      <c r="U782">
        <v>0.80779713074503501</v>
      </c>
      <c r="V782">
        <v>0.73475882505755097</v>
      </c>
      <c r="W782">
        <v>-2.14</v>
      </c>
      <c r="X782">
        <v>8.51</v>
      </c>
      <c r="Y782">
        <v>-75318</v>
      </c>
      <c r="Z782">
        <v>-5380</v>
      </c>
      <c r="AA782">
        <v>-0.2</v>
      </c>
      <c r="AB782">
        <v>14</v>
      </c>
      <c r="AC782">
        <v>6</v>
      </c>
      <c r="AD782">
        <v>8</v>
      </c>
      <c r="AE782">
        <v>42.86</v>
      </c>
      <c r="AF782">
        <v>13</v>
      </c>
      <c r="AG782">
        <v>4</v>
      </c>
      <c r="AH782">
        <v>3</v>
      </c>
      <c r="AI782">
        <v>7</v>
      </c>
    </row>
    <row r="783" spans="1:35" x14ac:dyDescent="0.2">
      <c r="A783" s="102">
        <v>532</v>
      </c>
      <c r="B783">
        <v>7327</v>
      </c>
      <c r="C783" t="s">
        <v>3897</v>
      </c>
      <c r="D783" t="s">
        <v>3552</v>
      </c>
      <c r="E783">
        <v>2700</v>
      </c>
      <c r="F783">
        <v>2754</v>
      </c>
      <c r="G783">
        <v>300</v>
      </c>
      <c r="H783" t="s">
        <v>3481</v>
      </c>
      <c r="I783">
        <v>9603</v>
      </c>
      <c r="J783" t="s">
        <v>3813</v>
      </c>
      <c r="K783" t="s">
        <v>3496</v>
      </c>
      <c r="L783">
        <v>2515</v>
      </c>
      <c r="M783">
        <v>2580</v>
      </c>
      <c r="N783">
        <v>300</v>
      </c>
      <c r="O783" t="s">
        <v>3484</v>
      </c>
      <c r="P783">
        <v>0.93450843512485104</v>
      </c>
      <c r="Q783">
        <v>0.87600295024704899</v>
      </c>
      <c r="R783">
        <v>8.3213798778252693E-3</v>
      </c>
      <c r="S783">
        <v>0.109052254975122</v>
      </c>
      <c r="T783">
        <v>2.4141467963238998</v>
      </c>
      <c r="U783">
        <v>2.4141467963238998</v>
      </c>
      <c r="V783">
        <v>2.9757033592644699</v>
      </c>
      <c r="W783">
        <v>6.56</v>
      </c>
      <c r="X783">
        <v>6.32</v>
      </c>
      <c r="Y783">
        <v>-76007</v>
      </c>
      <c r="Z783">
        <v>-25336</v>
      </c>
      <c r="AA783">
        <v>-1.18</v>
      </c>
      <c r="AB783">
        <v>3</v>
      </c>
      <c r="AC783">
        <v>1</v>
      </c>
      <c r="AD783">
        <v>2</v>
      </c>
      <c r="AE783">
        <v>33.33</v>
      </c>
      <c r="AF783">
        <v>16</v>
      </c>
      <c r="AG783">
        <v>0</v>
      </c>
      <c r="AH783">
        <v>1</v>
      </c>
      <c r="AI783">
        <v>2</v>
      </c>
    </row>
    <row r="784" spans="1:35" x14ac:dyDescent="0.2">
      <c r="A784" s="102">
        <v>278</v>
      </c>
      <c r="B784">
        <v>2531</v>
      </c>
      <c r="C784" t="s">
        <v>3508</v>
      </c>
      <c r="D784" t="s">
        <v>3509</v>
      </c>
      <c r="E784">
        <v>950</v>
      </c>
      <c r="F784">
        <v>964</v>
      </c>
      <c r="G784">
        <v>1100</v>
      </c>
      <c r="H784" t="s">
        <v>3484</v>
      </c>
      <c r="I784">
        <v>9501</v>
      </c>
      <c r="J784" t="s">
        <v>3556</v>
      </c>
      <c r="K784" t="s">
        <v>3554</v>
      </c>
      <c r="L784">
        <v>455</v>
      </c>
      <c r="M784">
        <v>454</v>
      </c>
      <c r="N784">
        <v>2300</v>
      </c>
      <c r="O784" t="s">
        <v>3481</v>
      </c>
      <c r="P784">
        <v>0.84470708682240603</v>
      </c>
      <c r="Q784">
        <v>0.90763136543929701</v>
      </c>
      <c r="R784">
        <v>2.05760368060885E-2</v>
      </c>
      <c r="S784">
        <v>4.5755351686372799E-2</v>
      </c>
      <c r="T784">
        <v>-0.60941147340808299</v>
      </c>
      <c r="U784">
        <v>0.60941147340808299</v>
      </c>
      <c r="V784">
        <v>0.44115149476154902</v>
      </c>
      <c r="W784">
        <v>-2.36</v>
      </c>
      <c r="X784">
        <v>1.53</v>
      </c>
      <c r="Y784">
        <v>-76198</v>
      </c>
      <c r="Z784">
        <v>-4482</v>
      </c>
      <c r="AA784">
        <v>-0.23</v>
      </c>
      <c r="AB784">
        <v>17</v>
      </c>
      <c r="AC784">
        <v>9</v>
      </c>
      <c r="AD784">
        <v>8</v>
      </c>
      <c r="AE784">
        <v>52.94</v>
      </c>
      <c r="AF784">
        <v>11</v>
      </c>
      <c r="AG784">
        <v>6</v>
      </c>
      <c r="AH784">
        <v>5</v>
      </c>
      <c r="AI784">
        <v>6</v>
      </c>
    </row>
    <row r="785" spans="1:35" x14ac:dyDescent="0.2">
      <c r="A785" s="102">
        <v>479</v>
      </c>
      <c r="B785">
        <v>3863</v>
      </c>
      <c r="C785" t="s">
        <v>3861</v>
      </c>
      <c r="D785" t="s">
        <v>3860</v>
      </c>
      <c r="E785">
        <v>1775</v>
      </c>
      <c r="F785">
        <v>1817</v>
      </c>
      <c r="G785">
        <v>500</v>
      </c>
      <c r="H785" t="s">
        <v>3484</v>
      </c>
      <c r="I785">
        <v>9003</v>
      </c>
      <c r="J785" t="s">
        <v>3878</v>
      </c>
      <c r="K785" t="s">
        <v>3685</v>
      </c>
      <c r="L785">
        <v>2921</v>
      </c>
      <c r="M785">
        <v>2939</v>
      </c>
      <c r="N785">
        <v>300</v>
      </c>
      <c r="O785" t="s">
        <v>3481</v>
      </c>
      <c r="P785">
        <v>0.81285714376620299</v>
      </c>
      <c r="Q785">
        <v>0.88225610115867503</v>
      </c>
      <c r="R785">
        <v>6.6410848675883696E-4</v>
      </c>
      <c r="S785">
        <v>4.0922185176321402E-2</v>
      </c>
      <c r="T785">
        <v>-0.72321061374176498</v>
      </c>
      <c r="U785">
        <v>0.72321061374176498</v>
      </c>
      <c r="V785">
        <v>1.9946636281691399</v>
      </c>
      <c r="W785">
        <v>-1.28</v>
      </c>
      <c r="X785">
        <v>3.04</v>
      </c>
      <c r="Y785">
        <v>-77768</v>
      </c>
      <c r="Z785">
        <v>-6481</v>
      </c>
      <c r="AA785">
        <v>-0.34</v>
      </c>
      <c r="AB785">
        <v>12</v>
      </c>
      <c r="AC785">
        <v>7</v>
      </c>
      <c r="AD785">
        <v>5</v>
      </c>
      <c r="AE785">
        <v>58.33</v>
      </c>
      <c r="AF785">
        <v>14</v>
      </c>
      <c r="AG785">
        <v>2</v>
      </c>
      <c r="AH785">
        <v>3</v>
      </c>
      <c r="AI785">
        <v>7</v>
      </c>
    </row>
    <row r="786" spans="1:35" x14ac:dyDescent="0.2">
      <c r="A786" s="102">
        <v>330</v>
      </c>
      <c r="B786">
        <v>5401</v>
      </c>
      <c r="C786" t="s">
        <v>4152</v>
      </c>
      <c r="D786" t="s">
        <v>3550</v>
      </c>
      <c r="E786">
        <v>1499</v>
      </c>
      <c r="F786">
        <v>1508.5</v>
      </c>
      <c r="G786">
        <v>600</v>
      </c>
      <c r="H786" t="s">
        <v>3484</v>
      </c>
      <c r="I786">
        <v>8058</v>
      </c>
      <c r="J786" t="s">
        <v>4153</v>
      </c>
      <c r="K786" t="s">
        <v>3488</v>
      </c>
      <c r="L786">
        <v>2798.5</v>
      </c>
      <c r="M786">
        <v>2814.5</v>
      </c>
      <c r="N786">
        <v>300</v>
      </c>
      <c r="O786" t="s">
        <v>3481</v>
      </c>
      <c r="P786">
        <v>0.82264622871678506</v>
      </c>
      <c r="Q786">
        <v>0.90095635081026204</v>
      </c>
      <c r="R786" s="106">
        <v>0.35533064534541597</v>
      </c>
      <c r="S786">
        <v>0.14441851512003601</v>
      </c>
      <c r="T786">
        <v>-2.2798167242570702</v>
      </c>
      <c r="U786">
        <v>2.2798167242570702</v>
      </c>
      <c r="V786">
        <v>2.0527660914829702</v>
      </c>
      <c r="W786">
        <v>-6.33</v>
      </c>
      <c r="X786">
        <v>7.19</v>
      </c>
      <c r="Y786">
        <v>-77921</v>
      </c>
      <c r="Z786">
        <v>-5195</v>
      </c>
      <c r="AA786">
        <v>-0.25</v>
      </c>
      <c r="AB786">
        <v>15</v>
      </c>
      <c r="AC786">
        <v>6</v>
      </c>
      <c r="AD786">
        <v>9</v>
      </c>
      <c r="AE786">
        <v>40</v>
      </c>
      <c r="AF786">
        <v>14</v>
      </c>
      <c r="AG786">
        <v>4</v>
      </c>
      <c r="AH786">
        <v>2</v>
      </c>
      <c r="AI786">
        <v>9</v>
      </c>
    </row>
    <row r="787" spans="1:35" x14ac:dyDescent="0.2">
      <c r="A787" s="102">
        <v>547</v>
      </c>
      <c r="B787">
        <v>1963</v>
      </c>
      <c r="C787" t="s">
        <v>3896</v>
      </c>
      <c r="D787" t="s">
        <v>3491</v>
      </c>
      <c r="E787">
        <v>1534</v>
      </c>
      <c r="F787">
        <v>1519</v>
      </c>
      <c r="G787">
        <v>500</v>
      </c>
      <c r="H787" t="s">
        <v>3484</v>
      </c>
      <c r="I787">
        <v>8309</v>
      </c>
      <c r="J787" t="s">
        <v>1111</v>
      </c>
      <c r="K787" t="s">
        <v>3552</v>
      </c>
      <c r="L787">
        <v>3987</v>
      </c>
      <c r="M787">
        <v>4045</v>
      </c>
      <c r="N787">
        <v>200</v>
      </c>
      <c r="O787" t="s">
        <v>3481</v>
      </c>
      <c r="P787">
        <v>0.82344903380456003</v>
      </c>
      <c r="Q787">
        <v>0.87381330879186303</v>
      </c>
      <c r="R787">
        <v>3.4123512341211297E-2</v>
      </c>
      <c r="S787" s="15">
        <v>1.8850624665028299E-3</v>
      </c>
      <c r="T787">
        <v>-2.3663091105432001</v>
      </c>
      <c r="U787">
        <v>2.3663091105432001</v>
      </c>
      <c r="V787">
        <v>1.3110748449523899</v>
      </c>
      <c r="W787">
        <v>-5.85</v>
      </c>
      <c r="X787">
        <v>6.12</v>
      </c>
      <c r="Y787">
        <v>-78342</v>
      </c>
      <c r="Z787">
        <v>-4123</v>
      </c>
      <c r="AA787">
        <v>-0.15</v>
      </c>
      <c r="AB787">
        <v>19</v>
      </c>
      <c r="AC787">
        <v>11</v>
      </c>
      <c r="AD787">
        <v>8</v>
      </c>
      <c r="AE787">
        <v>57.89</v>
      </c>
      <c r="AF787">
        <v>13</v>
      </c>
      <c r="AG787">
        <v>7</v>
      </c>
      <c r="AH787">
        <v>7</v>
      </c>
      <c r="AI787">
        <v>5</v>
      </c>
    </row>
    <row r="788" spans="1:35" x14ac:dyDescent="0.2">
      <c r="A788" s="102">
        <v>118</v>
      </c>
      <c r="B788">
        <v>8242</v>
      </c>
      <c r="C788" t="s">
        <v>1101</v>
      </c>
      <c r="D788" t="s">
        <v>3507</v>
      </c>
      <c r="E788">
        <v>995</v>
      </c>
      <c r="F788">
        <v>1016</v>
      </c>
      <c r="G788">
        <v>1000</v>
      </c>
      <c r="H788" t="s">
        <v>3484</v>
      </c>
      <c r="I788">
        <v>9507</v>
      </c>
      <c r="J788" t="s">
        <v>3691</v>
      </c>
      <c r="K788" t="s">
        <v>3554</v>
      </c>
      <c r="L788">
        <v>935</v>
      </c>
      <c r="M788">
        <v>951</v>
      </c>
      <c r="N788">
        <v>1100</v>
      </c>
      <c r="O788" t="s">
        <v>3481</v>
      </c>
      <c r="P788">
        <v>0.81587512100412796</v>
      </c>
      <c r="Q788">
        <v>0.93344070928824796</v>
      </c>
      <c r="R788">
        <v>0.181887000765942</v>
      </c>
      <c r="S788" s="106">
        <v>1.30473437281125E-2</v>
      </c>
      <c r="T788">
        <v>-2.22993847329289</v>
      </c>
      <c r="U788">
        <v>2.22993847329289</v>
      </c>
      <c r="V788">
        <v>2.72984182514957</v>
      </c>
      <c r="W788">
        <v>-8.4600000000000009</v>
      </c>
      <c r="X788">
        <v>2.96</v>
      </c>
      <c r="Y788">
        <v>-78708</v>
      </c>
      <c r="Z788">
        <v>-5622</v>
      </c>
      <c r="AA788">
        <v>-0.34</v>
      </c>
      <c r="AB788">
        <v>14</v>
      </c>
      <c r="AC788">
        <v>5</v>
      </c>
      <c r="AD788">
        <v>9</v>
      </c>
      <c r="AE788">
        <v>35.71</v>
      </c>
      <c r="AF788">
        <v>9</v>
      </c>
      <c r="AG788">
        <v>5</v>
      </c>
      <c r="AH788">
        <v>6</v>
      </c>
      <c r="AI788">
        <v>3</v>
      </c>
    </row>
    <row r="789" spans="1:35" x14ac:dyDescent="0.2">
      <c r="A789" s="102">
        <v>35</v>
      </c>
      <c r="B789">
        <v>2413</v>
      </c>
      <c r="C789" t="s">
        <v>3501</v>
      </c>
      <c r="D789" t="s">
        <v>3496</v>
      </c>
      <c r="E789">
        <v>3150</v>
      </c>
      <c r="F789">
        <v>3200</v>
      </c>
      <c r="G789">
        <v>300</v>
      </c>
      <c r="H789" t="s">
        <v>3484</v>
      </c>
      <c r="I789">
        <v>4217</v>
      </c>
      <c r="J789" t="s">
        <v>1452</v>
      </c>
      <c r="K789" t="s">
        <v>3506</v>
      </c>
      <c r="L789">
        <v>4595</v>
      </c>
      <c r="M789">
        <v>4600</v>
      </c>
      <c r="N789">
        <v>200</v>
      </c>
      <c r="O789" t="s">
        <v>3481</v>
      </c>
      <c r="P789">
        <v>0.91526239614052496</v>
      </c>
      <c r="Q789">
        <v>0.95481083287360102</v>
      </c>
      <c r="R789">
        <v>0.149020894732383</v>
      </c>
      <c r="S789">
        <v>4.39393315850184E-2</v>
      </c>
      <c r="T789">
        <v>-1.1618529281771099</v>
      </c>
      <c r="U789">
        <v>1.1618529281771099</v>
      </c>
      <c r="V789">
        <v>1.2916486835482099</v>
      </c>
      <c r="W789">
        <v>-7.44</v>
      </c>
      <c r="X789">
        <v>4.3499999999999996</v>
      </c>
      <c r="Y789">
        <v>-79522</v>
      </c>
      <c r="Z789">
        <v>-3615</v>
      </c>
      <c r="AA789">
        <v>-0.15</v>
      </c>
      <c r="AB789">
        <v>22</v>
      </c>
      <c r="AC789">
        <v>9</v>
      </c>
      <c r="AD789">
        <v>13</v>
      </c>
      <c r="AE789">
        <v>40.909999999999997</v>
      </c>
      <c r="AF789">
        <v>10</v>
      </c>
      <c r="AG789">
        <v>9</v>
      </c>
      <c r="AH789">
        <v>10</v>
      </c>
      <c r="AI789">
        <v>3</v>
      </c>
    </row>
    <row r="790" spans="1:35" x14ac:dyDescent="0.2">
      <c r="A790" s="102">
        <v>759</v>
      </c>
      <c r="B790">
        <v>1812</v>
      </c>
      <c r="C790" t="s">
        <v>3651</v>
      </c>
      <c r="D790" t="s">
        <v>3491</v>
      </c>
      <c r="E790">
        <v>1392</v>
      </c>
      <c r="F790">
        <v>1407</v>
      </c>
      <c r="G790">
        <v>700</v>
      </c>
      <c r="H790" t="s">
        <v>3481</v>
      </c>
      <c r="I790">
        <v>4118</v>
      </c>
      <c r="J790" t="s">
        <v>3894</v>
      </c>
      <c r="K790" t="s">
        <v>3506</v>
      </c>
      <c r="L790">
        <v>3360</v>
      </c>
      <c r="M790">
        <v>3390</v>
      </c>
      <c r="N790">
        <v>300</v>
      </c>
      <c r="O790" t="s">
        <v>3484</v>
      </c>
      <c r="P790">
        <v>0.81649040951138896</v>
      </c>
      <c r="Q790">
        <v>0.84260526953135795</v>
      </c>
      <c r="R790">
        <v>3.35843895633634E-3</v>
      </c>
      <c r="S790">
        <v>0.20033060900889799</v>
      </c>
      <c r="T790">
        <v>0.62517580516615301</v>
      </c>
      <c r="U790">
        <v>0.62517580516615301</v>
      </c>
      <c r="V790">
        <v>0.50025607082211598</v>
      </c>
      <c r="W790">
        <v>1.2</v>
      </c>
      <c r="X790">
        <v>3.16</v>
      </c>
      <c r="Y790">
        <v>-81818</v>
      </c>
      <c r="Z790">
        <v>-4091</v>
      </c>
      <c r="AA790">
        <v>-0.32</v>
      </c>
      <c r="AB790">
        <v>20</v>
      </c>
      <c r="AC790">
        <v>9</v>
      </c>
      <c r="AD790">
        <v>11</v>
      </c>
      <c r="AE790">
        <v>45</v>
      </c>
      <c r="AF790">
        <v>11</v>
      </c>
      <c r="AG790">
        <v>6</v>
      </c>
      <c r="AH790">
        <v>6</v>
      </c>
      <c r="AI790">
        <v>8</v>
      </c>
    </row>
    <row r="791" spans="1:35" x14ac:dyDescent="0.2">
      <c r="A791" s="102">
        <v>641</v>
      </c>
      <c r="B791">
        <v>3863</v>
      </c>
      <c r="C791" t="s">
        <v>3861</v>
      </c>
      <c r="D791" t="s">
        <v>3860</v>
      </c>
      <c r="E791">
        <v>1775</v>
      </c>
      <c r="F791">
        <v>1817</v>
      </c>
      <c r="G791">
        <v>500</v>
      </c>
      <c r="H791" t="s">
        <v>3481</v>
      </c>
      <c r="I791">
        <v>7276</v>
      </c>
      <c r="J791" t="s">
        <v>3548</v>
      </c>
      <c r="K791" t="s">
        <v>3486</v>
      </c>
      <c r="L791">
        <v>4825</v>
      </c>
      <c r="M791">
        <v>4895</v>
      </c>
      <c r="N791">
        <v>200</v>
      </c>
      <c r="O791" t="s">
        <v>3484</v>
      </c>
      <c r="P791">
        <v>0.84524316864650095</v>
      </c>
      <c r="Q791">
        <v>0.86054925711237096</v>
      </c>
      <c r="R791" s="106">
        <v>0.32305666400750599</v>
      </c>
      <c r="S791" s="106">
        <v>0.100081106946444</v>
      </c>
      <c r="T791">
        <v>1.5752124356305801</v>
      </c>
      <c r="U791">
        <v>1.5752124356305801</v>
      </c>
      <c r="V791">
        <v>1.4039853493572301</v>
      </c>
      <c r="W791">
        <v>7.09</v>
      </c>
      <c r="X791">
        <v>7.2</v>
      </c>
      <c r="Y791">
        <v>-81950</v>
      </c>
      <c r="Z791">
        <v>-5854</v>
      </c>
      <c r="AA791">
        <v>-0.32</v>
      </c>
      <c r="AB791">
        <v>14</v>
      </c>
      <c r="AC791">
        <v>7</v>
      </c>
      <c r="AD791">
        <v>7</v>
      </c>
      <c r="AE791">
        <v>50</v>
      </c>
      <c r="AF791">
        <v>10</v>
      </c>
      <c r="AG791">
        <v>6</v>
      </c>
      <c r="AH791">
        <v>4</v>
      </c>
      <c r="AI791">
        <v>4</v>
      </c>
    </row>
    <row r="792" spans="1:35" x14ac:dyDescent="0.2">
      <c r="A792" s="102">
        <v>589</v>
      </c>
      <c r="B792">
        <v>3046</v>
      </c>
      <c r="C792" t="s">
        <v>807</v>
      </c>
      <c r="D792" t="s">
        <v>3507</v>
      </c>
      <c r="E792">
        <v>7530</v>
      </c>
      <c r="F792">
        <v>7540</v>
      </c>
      <c r="G792">
        <v>100</v>
      </c>
      <c r="H792" t="s">
        <v>3484</v>
      </c>
      <c r="I792">
        <v>6755</v>
      </c>
      <c r="J792" t="s">
        <v>709</v>
      </c>
      <c r="K792" t="s">
        <v>3486</v>
      </c>
      <c r="L792">
        <v>2401</v>
      </c>
      <c r="M792">
        <v>2515</v>
      </c>
      <c r="N792">
        <v>300</v>
      </c>
      <c r="O792" t="s">
        <v>3481</v>
      </c>
      <c r="P792">
        <v>0.92425055816629398</v>
      </c>
      <c r="Q792">
        <v>0.86853890578944404</v>
      </c>
      <c r="R792" s="106">
        <v>0.401712893988798</v>
      </c>
      <c r="S792">
        <v>0.307125050454568</v>
      </c>
      <c r="T792">
        <v>-0.91242578367877403</v>
      </c>
      <c r="U792">
        <v>0.91242578367877403</v>
      </c>
      <c r="V792">
        <v>0.39091239736807798</v>
      </c>
      <c r="W792">
        <v>-6.35</v>
      </c>
      <c r="X792">
        <v>7.0000000000000007E-2</v>
      </c>
      <c r="Y792">
        <v>-82785</v>
      </c>
      <c r="Z792">
        <v>-4599</v>
      </c>
      <c r="AA792">
        <v>-0.28999999999999998</v>
      </c>
      <c r="AB792">
        <v>18</v>
      </c>
      <c r="AC792">
        <v>7</v>
      </c>
      <c r="AD792">
        <v>11</v>
      </c>
      <c r="AE792">
        <v>38.89</v>
      </c>
      <c r="AF792">
        <v>9</v>
      </c>
      <c r="AG792">
        <v>7</v>
      </c>
      <c r="AH792">
        <v>9</v>
      </c>
      <c r="AI792">
        <v>2</v>
      </c>
    </row>
    <row r="793" spans="1:35" x14ac:dyDescent="0.2">
      <c r="A793" s="102">
        <v>967</v>
      </c>
      <c r="B793">
        <v>4114</v>
      </c>
      <c r="C793" t="s">
        <v>3764</v>
      </c>
      <c r="D793" t="s">
        <v>3506</v>
      </c>
      <c r="E793">
        <v>6360</v>
      </c>
      <c r="F793">
        <v>6490</v>
      </c>
      <c r="G793">
        <v>100</v>
      </c>
      <c r="H793" t="s">
        <v>3481</v>
      </c>
      <c r="I793">
        <v>5801</v>
      </c>
      <c r="J793" t="s">
        <v>3935</v>
      </c>
      <c r="K793" t="s">
        <v>3497</v>
      </c>
      <c r="L793">
        <v>2567</v>
      </c>
      <c r="M793">
        <v>2580</v>
      </c>
      <c r="N793">
        <v>300</v>
      </c>
      <c r="O793" t="s">
        <v>3484</v>
      </c>
      <c r="P793">
        <v>0.81964872770296804</v>
      </c>
      <c r="Q793">
        <v>0.81084633718034005</v>
      </c>
      <c r="R793">
        <v>0.32982011884637802</v>
      </c>
      <c r="S793">
        <v>0.31688381087235601</v>
      </c>
      <c r="T793">
        <v>2.2511599069766799</v>
      </c>
      <c r="U793">
        <v>2.2511599069766799</v>
      </c>
      <c r="V793">
        <v>2.1003580255870702</v>
      </c>
      <c r="W793">
        <v>8.07</v>
      </c>
      <c r="X793">
        <v>19.260000000000002</v>
      </c>
      <c r="Y793">
        <v>-83289</v>
      </c>
      <c r="Z793">
        <v>-41644</v>
      </c>
      <c r="AA793">
        <v>-2.38</v>
      </c>
      <c r="AB793">
        <v>2</v>
      </c>
      <c r="AC793">
        <v>1</v>
      </c>
      <c r="AD793">
        <v>1</v>
      </c>
      <c r="AE793">
        <v>50</v>
      </c>
      <c r="AF793">
        <v>12</v>
      </c>
      <c r="AG793">
        <v>0</v>
      </c>
      <c r="AH793">
        <v>1</v>
      </c>
      <c r="AI793">
        <v>1</v>
      </c>
    </row>
    <row r="794" spans="1:35" x14ac:dyDescent="0.2">
      <c r="A794" s="102">
        <v>289</v>
      </c>
      <c r="B794">
        <v>2371</v>
      </c>
      <c r="C794" t="s">
        <v>777</v>
      </c>
      <c r="D794" t="s">
        <v>3496</v>
      </c>
      <c r="E794">
        <v>2823</v>
      </c>
      <c r="F794">
        <v>2929</v>
      </c>
      <c r="G794">
        <v>300</v>
      </c>
      <c r="H794" t="s">
        <v>3484</v>
      </c>
      <c r="I794">
        <v>4217</v>
      </c>
      <c r="J794" t="s">
        <v>1452</v>
      </c>
      <c r="K794" t="s">
        <v>3506</v>
      </c>
      <c r="L794">
        <v>4595</v>
      </c>
      <c r="M794">
        <v>4600</v>
      </c>
      <c r="N794">
        <v>200</v>
      </c>
      <c r="O794" t="s">
        <v>3481</v>
      </c>
      <c r="P794">
        <v>0.90774032337584298</v>
      </c>
      <c r="Q794">
        <v>0.90650749793255203</v>
      </c>
      <c r="R794">
        <v>3.3501384975140998E-2</v>
      </c>
      <c r="S794">
        <v>9.9379911266296903E-2</v>
      </c>
      <c r="T794">
        <v>-0.80685679414190703</v>
      </c>
      <c r="U794">
        <v>0.80685679414190703</v>
      </c>
      <c r="V794">
        <v>1.38075303237849</v>
      </c>
      <c r="W794">
        <v>-5.52</v>
      </c>
      <c r="X794">
        <v>4.49</v>
      </c>
      <c r="Y794">
        <v>-83772</v>
      </c>
      <c r="Z794">
        <v>-3989</v>
      </c>
      <c r="AA794">
        <v>-0.22</v>
      </c>
      <c r="AB794">
        <v>21</v>
      </c>
      <c r="AC794">
        <v>10</v>
      </c>
      <c r="AD794">
        <v>11</v>
      </c>
      <c r="AE794">
        <v>47.62</v>
      </c>
      <c r="AF794">
        <v>11</v>
      </c>
      <c r="AG794">
        <v>10</v>
      </c>
      <c r="AH794">
        <v>9</v>
      </c>
      <c r="AI794">
        <v>2</v>
      </c>
    </row>
    <row r="795" spans="1:35" x14ac:dyDescent="0.2">
      <c r="A795" s="102">
        <v>415</v>
      </c>
      <c r="B795">
        <v>4555</v>
      </c>
      <c r="C795" t="s">
        <v>881</v>
      </c>
      <c r="D795" t="s">
        <v>3504</v>
      </c>
      <c r="E795">
        <v>7160</v>
      </c>
      <c r="F795">
        <v>7240</v>
      </c>
      <c r="G795">
        <v>100</v>
      </c>
      <c r="H795" t="s">
        <v>3481</v>
      </c>
      <c r="I795">
        <v>8586</v>
      </c>
      <c r="J795" t="s">
        <v>3679</v>
      </c>
      <c r="K795" t="s">
        <v>3487</v>
      </c>
      <c r="L795">
        <v>2935</v>
      </c>
      <c r="M795">
        <v>2970</v>
      </c>
      <c r="N795">
        <v>200</v>
      </c>
      <c r="O795" t="s">
        <v>3484</v>
      </c>
      <c r="P795">
        <v>0.93790156213853404</v>
      </c>
      <c r="Q795">
        <v>0.89083437096699203</v>
      </c>
      <c r="R795" s="106">
        <v>0.17222064934472001</v>
      </c>
      <c r="S795">
        <v>7.9545273460229896E-2</v>
      </c>
      <c r="T795">
        <v>0.309737242692396</v>
      </c>
      <c r="U795">
        <v>0.309737242692396</v>
      </c>
      <c r="V795">
        <v>0.34657948946581901</v>
      </c>
      <c r="W795">
        <v>0.74</v>
      </c>
      <c r="X795">
        <v>17.96</v>
      </c>
      <c r="Y795">
        <v>-84629</v>
      </c>
      <c r="Z795">
        <v>-9403</v>
      </c>
      <c r="AA795">
        <v>-0.31</v>
      </c>
      <c r="AB795">
        <v>9</v>
      </c>
      <c r="AC795">
        <v>5</v>
      </c>
      <c r="AD795">
        <v>4</v>
      </c>
      <c r="AE795">
        <v>55.56</v>
      </c>
      <c r="AF795">
        <v>12</v>
      </c>
      <c r="AG795">
        <v>3</v>
      </c>
      <c r="AH795">
        <v>3</v>
      </c>
      <c r="AI795">
        <v>3</v>
      </c>
    </row>
    <row r="796" spans="1:35" x14ac:dyDescent="0.2">
      <c r="A796" s="102">
        <v>937</v>
      </c>
      <c r="B796">
        <v>4578</v>
      </c>
      <c r="C796" t="s">
        <v>3770</v>
      </c>
      <c r="D796" t="s">
        <v>3504</v>
      </c>
      <c r="E796">
        <v>4828</v>
      </c>
      <c r="F796">
        <v>4860</v>
      </c>
      <c r="G796">
        <v>200</v>
      </c>
      <c r="H796" t="s">
        <v>3481</v>
      </c>
      <c r="I796">
        <v>8253</v>
      </c>
      <c r="J796" t="s">
        <v>708</v>
      </c>
      <c r="K796" t="s">
        <v>3487</v>
      </c>
      <c r="L796">
        <v>1698</v>
      </c>
      <c r="M796">
        <v>1745</v>
      </c>
      <c r="N796">
        <v>600</v>
      </c>
      <c r="O796" t="s">
        <v>3484</v>
      </c>
      <c r="P796">
        <v>0.85363177052420802</v>
      </c>
      <c r="Q796">
        <v>0.81715710053606305</v>
      </c>
      <c r="R796" s="15">
        <v>8.6188530002873395E-2</v>
      </c>
      <c r="S796">
        <v>0.347361670839965</v>
      </c>
      <c r="T796">
        <v>0.76929368777704799</v>
      </c>
      <c r="U796">
        <v>0.76929368777704799</v>
      </c>
      <c r="V796">
        <v>1.0288662994621101</v>
      </c>
      <c r="W796">
        <v>3.07</v>
      </c>
      <c r="X796">
        <v>7.72</v>
      </c>
      <c r="Y796">
        <v>-84859</v>
      </c>
      <c r="Z796">
        <v>-4714</v>
      </c>
      <c r="AA796">
        <v>-0.22</v>
      </c>
      <c r="AB796">
        <v>18</v>
      </c>
      <c r="AC796">
        <v>9</v>
      </c>
      <c r="AD796">
        <v>9</v>
      </c>
      <c r="AE796">
        <v>50</v>
      </c>
      <c r="AF796">
        <v>11</v>
      </c>
      <c r="AG796">
        <v>6</v>
      </c>
      <c r="AH796">
        <v>7</v>
      </c>
      <c r="AI796">
        <v>5</v>
      </c>
    </row>
    <row r="797" spans="1:35" x14ac:dyDescent="0.2">
      <c r="A797" s="102">
        <v>985</v>
      </c>
      <c r="B797">
        <v>4452</v>
      </c>
      <c r="C797" t="s">
        <v>3877</v>
      </c>
      <c r="D797" t="s">
        <v>3506</v>
      </c>
      <c r="E797">
        <v>8746</v>
      </c>
      <c r="F797">
        <v>8762</v>
      </c>
      <c r="G797">
        <v>100</v>
      </c>
      <c r="H797" t="s">
        <v>3481</v>
      </c>
      <c r="I797">
        <v>6305</v>
      </c>
      <c r="J797" t="s">
        <v>31</v>
      </c>
      <c r="K797" t="s">
        <v>3494</v>
      </c>
      <c r="L797">
        <v>2920</v>
      </c>
      <c r="M797">
        <v>2924</v>
      </c>
      <c r="N797">
        <v>300</v>
      </c>
      <c r="O797" t="s">
        <v>3484</v>
      </c>
      <c r="P797">
        <v>0.94605008375421396</v>
      </c>
      <c r="Q797">
        <v>0.80725228638844704</v>
      </c>
      <c r="R797">
        <v>3.80609031260205E-3</v>
      </c>
      <c r="S797">
        <v>0.12784328158048799</v>
      </c>
      <c r="T797">
        <v>0.47072583185355299</v>
      </c>
      <c r="U797">
        <v>0.47072583185355299</v>
      </c>
      <c r="V797">
        <v>3.4558521246986301E-2</v>
      </c>
      <c r="W797">
        <v>2.4700000000000002</v>
      </c>
      <c r="X797">
        <v>0.11</v>
      </c>
      <c r="Y797">
        <v>-85256</v>
      </c>
      <c r="Z797">
        <v>-7751</v>
      </c>
      <c r="AA797">
        <v>-0.43</v>
      </c>
      <c r="AB797">
        <v>11</v>
      </c>
      <c r="AC797">
        <v>5</v>
      </c>
      <c r="AD797">
        <v>6</v>
      </c>
      <c r="AE797">
        <v>45.45</v>
      </c>
      <c r="AF797">
        <v>10</v>
      </c>
      <c r="AG797">
        <v>4</v>
      </c>
      <c r="AH797">
        <v>4</v>
      </c>
      <c r="AI797">
        <v>3</v>
      </c>
    </row>
    <row r="798" spans="1:35" x14ac:dyDescent="0.2">
      <c r="A798" s="102">
        <v>954</v>
      </c>
      <c r="B798">
        <v>2602</v>
      </c>
      <c r="C798" t="s">
        <v>732</v>
      </c>
      <c r="D798" t="s">
        <v>3509</v>
      </c>
      <c r="E798">
        <v>3690</v>
      </c>
      <c r="F798">
        <v>3740</v>
      </c>
      <c r="G798">
        <v>200</v>
      </c>
      <c r="H798" t="s">
        <v>3481</v>
      </c>
      <c r="I798">
        <v>5471</v>
      </c>
      <c r="J798" t="s">
        <v>3863</v>
      </c>
      <c r="K798" t="s">
        <v>3550</v>
      </c>
      <c r="L798">
        <v>4165</v>
      </c>
      <c r="M798">
        <v>4280</v>
      </c>
      <c r="N798">
        <v>200</v>
      </c>
      <c r="O798" t="s">
        <v>3484</v>
      </c>
      <c r="P798">
        <v>0.88757822190107605</v>
      </c>
      <c r="Q798">
        <v>0.81348365537907696</v>
      </c>
      <c r="R798">
        <v>7.6301972708722507E-2</v>
      </c>
      <c r="S798" s="106">
        <v>0.27032888054665499</v>
      </c>
      <c r="T798">
        <v>2.9726280858721199</v>
      </c>
      <c r="U798">
        <v>2.9726280858721199</v>
      </c>
      <c r="V798">
        <v>3.5540373944720698</v>
      </c>
      <c r="W798">
        <v>8.48</v>
      </c>
      <c r="X798">
        <v>12.62</v>
      </c>
      <c r="Y798">
        <v>-85405</v>
      </c>
      <c r="Z798">
        <v>-14234</v>
      </c>
      <c r="AA798">
        <v>-0.54</v>
      </c>
      <c r="AB798">
        <v>6</v>
      </c>
      <c r="AC798">
        <v>3</v>
      </c>
      <c r="AD798">
        <v>3</v>
      </c>
      <c r="AE798">
        <v>50</v>
      </c>
      <c r="AF798">
        <v>14</v>
      </c>
      <c r="AG798">
        <v>2</v>
      </c>
      <c r="AH798">
        <v>2</v>
      </c>
      <c r="AI798">
        <v>2</v>
      </c>
    </row>
    <row r="799" spans="1:35" x14ac:dyDescent="0.2">
      <c r="A799" s="102">
        <v>320</v>
      </c>
      <c r="B799">
        <v>7186</v>
      </c>
      <c r="C799" t="s">
        <v>724</v>
      </c>
      <c r="D799" t="s">
        <v>3552</v>
      </c>
      <c r="E799">
        <v>417</v>
      </c>
      <c r="F799">
        <v>422</v>
      </c>
      <c r="G799">
        <v>2500</v>
      </c>
      <c r="H799" t="s">
        <v>3481</v>
      </c>
      <c r="I799">
        <v>8359</v>
      </c>
      <c r="J799" t="s">
        <v>736</v>
      </c>
      <c r="K799" t="s">
        <v>3552</v>
      </c>
      <c r="L799">
        <v>425</v>
      </c>
      <c r="M799">
        <v>430</v>
      </c>
      <c r="N799">
        <v>2500</v>
      </c>
      <c r="O799" t="s">
        <v>3484</v>
      </c>
      <c r="P799">
        <v>0.95212387383323505</v>
      </c>
      <c r="Q799">
        <v>0.90194270283460798</v>
      </c>
      <c r="R799">
        <v>1.17433772631254E-4</v>
      </c>
      <c r="S799">
        <v>2.6247399293942101E-2</v>
      </c>
      <c r="T799">
        <v>1.28358969176416</v>
      </c>
      <c r="U799">
        <v>1.28358969176416</v>
      </c>
      <c r="V799">
        <v>1.5983642594404499</v>
      </c>
      <c r="W799">
        <v>3.12</v>
      </c>
      <c r="X799">
        <v>1.86</v>
      </c>
      <c r="Y799">
        <v>-85624</v>
      </c>
      <c r="Z799">
        <v>-4507</v>
      </c>
      <c r="AA799">
        <v>-0.23</v>
      </c>
      <c r="AB799">
        <v>19</v>
      </c>
      <c r="AC799">
        <v>9</v>
      </c>
      <c r="AD799">
        <v>10</v>
      </c>
      <c r="AE799">
        <v>47.37</v>
      </c>
      <c r="AF799">
        <v>15</v>
      </c>
      <c r="AG799">
        <v>4</v>
      </c>
      <c r="AH799">
        <v>4</v>
      </c>
      <c r="AI799">
        <v>11</v>
      </c>
    </row>
    <row r="800" spans="1:35" x14ac:dyDescent="0.2">
      <c r="A800" s="102">
        <v>140</v>
      </c>
      <c r="B800">
        <v>1802</v>
      </c>
      <c r="C800" t="s">
        <v>3851</v>
      </c>
      <c r="D800" t="s">
        <v>3491</v>
      </c>
      <c r="E800">
        <v>1199</v>
      </c>
      <c r="F800">
        <v>1208</v>
      </c>
      <c r="G800">
        <v>900</v>
      </c>
      <c r="H800" t="s">
        <v>3484</v>
      </c>
      <c r="I800">
        <v>1803</v>
      </c>
      <c r="J800" t="s">
        <v>3492</v>
      </c>
      <c r="K800" t="s">
        <v>3491</v>
      </c>
      <c r="L800">
        <v>1104</v>
      </c>
      <c r="M800">
        <v>1118</v>
      </c>
      <c r="N800">
        <v>1000</v>
      </c>
      <c r="O800" t="s">
        <v>3481</v>
      </c>
      <c r="P800">
        <v>0.86390272243904798</v>
      </c>
      <c r="Q800">
        <v>0.93022076414219301</v>
      </c>
      <c r="R800" s="106">
        <v>0.56914753121973405</v>
      </c>
      <c r="S800">
        <v>0.218512144562928</v>
      </c>
      <c r="T800">
        <v>-0.82025851509853398</v>
      </c>
      <c r="U800">
        <v>0.82025851509853398</v>
      </c>
      <c r="V800">
        <v>0.82890275715750605</v>
      </c>
      <c r="W800">
        <v>-1.3</v>
      </c>
      <c r="X800">
        <v>2.83</v>
      </c>
      <c r="Y800">
        <v>-87890</v>
      </c>
      <c r="Z800">
        <v>-6278</v>
      </c>
      <c r="AA800">
        <v>-0.3</v>
      </c>
      <c r="AB800">
        <v>14</v>
      </c>
      <c r="AC800">
        <v>7</v>
      </c>
      <c r="AD800">
        <v>7</v>
      </c>
      <c r="AE800">
        <v>50</v>
      </c>
      <c r="AF800">
        <v>15</v>
      </c>
      <c r="AG800">
        <v>1</v>
      </c>
      <c r="AH800">
        <v>3</v>
      </c>
      <c r="AI800">
        <v>10</v>
      </c>
    </row>
    <row r="801" spans="1:35" x14ac:dyDescent="0.2">
      <c r="A801" s="102">
        <v>636</v>
      </c>
      <c r="B801">
        <v>7224</v>
      </c>
      <c r="C801" t="s">
        <v>1015</v>
      </c>
      <c r="D801" t="s">
        <v>3499</v>
      </c>
      <c r="E801">
        <v>1352</v>
      </c>
      <c r="F801">
        <v>1342</v>
      </c>
      <c r="G801">
        <v>700</v>
      </c>
      <c r="H801" t="s">
        <v>3484</v>
      </c>
      <c r="I801">
        <v>9810</v>
      </c>
      <c r="J801" t="s">
        <v>3448</v>
      </c>
      <c r="K801" t="s">
        <v>3488</v>
      </c>
      <c r="L801">
        <v>4850</v>
      </c>
      <c r="M801">
        <v>4785</v>
      </c>
      <c r="N801">
        <v>200</v>
      </c>
      <c r="O801" t="s">
        <v>3481</v>
      </c>
      <c r="P801">
        <v>0.84930875904895897</v>
      </c>
      <c r="Q801">
        <v>0.86136035710322501</v>
      </c>
      <c r="R801">
        <v>7.5680380869434802E-3</v>
      </c>
      <c r="S801">
        <v>3.5769773105165499E-2</v>
      </c>
      <c r="T801">
        <v>-1.0087773613117601</v>
      </c>
      <c r="U801">
        <v>1.0087773613117601</v>
      </c>
      <c r="V801">
        <v>1.7606018973780699</v>
      </c>
      <c r="W801">
        <v>-2</v>
      </c>
      <c r="X801">
        <v>1.84</v>
      </c>
      <c r="Y801">
        <v>-88275</v>
      </c>
      <c r="Z801">
        <v>-4904</v>
      </c>
      <c r="AA801">
        <v>-0.26</v>
      </c>
      <c r="AB801">
        <v>18</v>
      </c>
      <c r="AC801">
        <v>8</v>
      </c>
      <c r="AD801">
        <v>10</v>
      </c>
      <c r="AE801">
        <v>44.44</v>
      </c>
      <c r="AF801">
        <v>12</v>
      </c>
      <c r="AG801">
        <v>6</v>
      </c>
      <c r="AH801">
        <v>6</v>
      </c>
      <c r="AI801">
        <v>6</v>
      </c>
    </row>
    <row r="802" spans="1:35" x14ac:dyDescent="0.2">
      <c r="A802" s="102">
        <v>649</v>
      </c>
      <c r="B802">
        <v>3865</v>
      </c>
      <c r="C802" t="s">
        <v>3410</v>
      </c>
      <c r="D802" t="s">
        <v>3860</v>
      </c>
      <c r="E802">
        <v>505</v>
      </c>
      <c r="F802">
        <v>521</v>
      </c>
      <c r="G802">
        <v>2000</v>
      </c>
      <c r="H802" t="s">
        <v>3481</v>
      </c>
      <c r="I802">
        <v>7012</v>
      </c>
      <c r="J802" t="s">
        <v>3865</v>
      </c>
      <c r="K802" t="s">
        <v>3499</v>
      </c>
      <c r="L802">
        <v>2122</v>
      </c>
      <c r="M802">
        <v>2133</v>
      </c>
      <c r="N802">
        <v>500</v>
      </c>
      <c r="O802" t="s">
        <v>3484</v>
      </c>
      <c r="P802">
        <v>0.90951643685144301</v>
      </c>
      <c r="Q802">
        <v>0.85973541554145705</v>
      </c>
      <c r="R802" s="106">
        <v>5.0355456433621801E-3</v>
      </c>
      <c r="S802" s="106">
        <v>1.79941215772761E-2</v>
      </c>
      <c r="T802">
        <v>2.29585472332692</v>
      </c>
      <c r="U802">
        <v>2.29585472332692</v>
      </c>
      <c r="V802">
        <v>1.6786758991623201</v>
      </c>
      <c r="W802">
        <v>7.01</v>
      </c>
      <c r="X802">
        <v>2.2999999999999998</v>
      </c>
      <c r="Y802">
        <v>-89106</v>
      </c>
      <c r="Z802">
        <v>-7426</v>
      </c>
      <c r="AA802">
        <v>-0.34</v>
      </c>
      <c r="AB802">
        <v>12</v>
      </c>
      <c r="AC802">
        <v>3</v>
      </c>
      <c r="AD802">
        <v>9</v>
      </c>
      <c r="AE802">
        <v>25</v>
      </c>
      <c r="AF802">
        <v>14</v>
      </c>
      <c r="AG802">
        <v>3</v>
      </c>
      <c r="AH802">
        <v>2</v>
      </c>
      <c r="AI802">
        <v>7</v>
      </c>
    </row>
    <row r="803" spans="1:35" x14ac:dyDescent="0.2">
      <c r="A803" s="102">
        <v>199</v>
      </c>
      <c r="B803">
        <v>2127</v>
      </c>
      <c r="C803" t="s">
        <v>3821</v>
      </c>
      <c r="D803" t="s">
        <v>3496</v>
      </c>
      <c r="E803">
        <v>3435</v>
      </c>
      <c r="F803">
        <v>3520</v>
      </c>
      <c r="G803">
        <v>300</v>
      </c>
      <c r="H803" t="s">
        <v>3484</v>
      </c>
      <c r="I803">
        <v>6952</v>
      </c>
      <c r="J803" t="s">
        <v>565</v>
      </c>
      <c r="K803" t="s">
        <v>3486</v>
      </c>
      <c r="L803">
        <v>1982</v>
      </c>
      <c r="M803">
        <v>2027</v>
      </c>
      <c r="N803">
        <v>500</v>
      </c>
      <c r="O803" t="s">
        <v>3481</v>
      </c>
      <c r="P803">
        <v>0.82157450864605897</v>
      </c>
      <c r="Q803">
        <v>0.92144999245992598</v>
      </c>
      <c r="R803" s="106">
        <v>2.9881028855011601E-3</v>
      </c>
      <c r="S803">
        <v>6.2270314967591799E-3</v>
      </c>
      <c r="T803">
        <v>-0.15298979058258</v>
      </c>
      <c r="U803">
        <v>0.15298979058258</v>
      </c>
      <c r="V803">
        <v>0.74443339237240003</v>
      </c>
      <c r="W803">
        <v>-0.61</v>
      </c>
      <c r="X803">
        <v>4.0199999999999996</v>
      </c>
      <c r="Y803">
        <v>-89260</v>
      </c>
      <c r="Z803">
        <v>-3881</v>
      </c>
      <c r="AA803">
        <v>-0.16</v>
      </c>
      <c r="AB803">
        <v>23</v>
      </c>
      <c r="AC803">
        <v>11</v>
      </c>
      <c r="AD803">
        <v>12</v>
      </c>
      <c r="AE803">
        <v>47.83</v>
      </c>
      <c r="AF803">
        <v>9</v>
      </c>
      <c r="AG803">
        <v>10</v>
      </c>
      <c r="AH803">
        <v>11</v>
      </c>
      <c r="AI803">
        <v>2</v>
      </c>
    </row>
    <row r="804" spans="1:35" x14ac:dyDescent="0.2">
      <c r="A804" s="102">
        <v>169</v>
      </c>
      <c r="B804">
        <v>6976</v>
      </c>
      <c r="C804" t="s">
        <v>1006</v>
      </c>
      <c r="D804" t="s">
        <v>3486</v>
      </c>
      <c r="E804">
        <v>3320</v>
      </c>
      <c r="F804">
        <v>3355</v>
      </c>
      <c r="G804">
        <v>300</v>
      </c>
      <c r="H804" t="s">
        <v>3484</v>
      </c>
      <c r="I804">
        <v>8572</v>
      </c>
      <c r="J804" t="s">
        <v>3449</v>
      </c>
      <c r="K804" t="s">
        <v>3487</v>
      </c>
      <c r="L804">
        <v>504</v>
      </c>
      <c r="M804">
        <v>523</v>
      </c>
      <c r="N804">
        <v>1900</v>
      </c>
      <c r="O804" t="s">
        <v>3481</v>
      </c>
      <c r="P804">
        <v>0.89118890865511202</v>
      </c>
      <c r="Q804">
        <v>0.92572564244745703</v>
      </c>
      <c r="R804">
        <v>0.24841781331278701</v>
      </c>
      <c r="S804">
        <v>2.8215808215989999E-2</v>
      </c>
      <c r="T804">
        <v>-0.77023678494685299</v>
      </c>
      <c r="U804">
        <v>0.77023678494685299</v>
      </c>
      <c r="V804">
        <v>0.89933391413506303</v>
      </c>
      <c r="W804">
        <v>-2.71</v>
      </c>
      <c r="X804">
        <v>1.27</v>
      </c>
      <c r="Y804">
        <v>-89589</v>
      </c>
      <c r="Z804">
        <v>-4072</v>
      </c>
      <c r="AA804">
        <v>-0.27</v>
      </c>
      <c r="AB804">
        <v>22</v>
      </c>
      <c r="AC804">
        <v>11</v>
      </c>
      <c r="AD804">
        <v>11</v>
      </c>
      <c r="AE804">
        <v>50</v>
      </c>
      <c r="AF804">
        <v>10</v>
      </c>
      <c r="AG804">
        <v>12</v>
      </c>
      <c r="AH804">
        <v>7</v>
      </c>
      <c r="AI804">
        <v>3</v>
      </c>
    </row>
    <row r="805" spans="1:35" x14ac:dyDescent="0.2">
      <c r="A805" s="102">
        <v>292</v>
      </c>
      <c r="B805">
        <v>6920</v>
      </c>
      <c r="C805" t="s">
        <v>3485</v>
      </c>
      <c r="D805" t="s">
        <v>3486</v>
      </c>
      <c r="E805">
        <v>5640</v>
      </c>
      <c r="F805">
        <v>5410</v>
      </c>
      <c r="G805">
        <v>200</v>
      </c>
      <c r="H805" t="s">
        <v>3481</v>
      </c>
      <c r="I805">
        <v>6967</v>
      </c>
      <c r="J805" t="s">
        <v>1004</v>
      </c>
      <c r="K805" t="s">
        <v>3486</v>
      </c>
      <c r="L805">
        <v>1276</v>
      </c>
      <c r="M805">
        <v>1293</v>
      </c>
      <c r="N805">
        <v>800</v>
      </c>
      <c r="O805" t="s">
        <v>3484</v>
      </c>
      <c r="P805">
        <v>0.93046747555314402</v>
      </c>
      <c r="Q805">
        <v>0.90626649889454503</v>
      </c>
      <c r="R805">
        <v>0.115356189573648</v>
      </c>
      <c r="S805">
        <v>0.25312090971638801</v>
      </c>
      <c r="T805">
        <v>0.42492738049994699</v>
      </c>
      <c r="U805">
        <v>0.42492738049994699</v>
      </c>
      <c r="V805">
        <v>0.82071398428003295</v>
      </c>
      <c r="W805">
        <v>2.75</v>
      </c>
      <c r="X805">
        <v>4.4000000000000004</v>
      </c>
      <c r="Y805">
        <v>-89723</v>
      </c>
      <c r="Z805">
        <v>-3738</v>
      </c>
      <c r="AA805">
        <v>-0.04</v>
      </c>
      <c r="AB805">
        <v>24</v>
      </c>
      <c r="AC805">
        <v>13</v>
      </c>
      <c r="AD805">
        <v>11</v>
      </c>
      <c r="AE805">
        <v>54.17</v>
      </c>
      <c r="AF805">
        <v>8</v>
      </c>
      <c r="AG805">
        <v>12</v>
      </c>
      <c r="AH805">
        <v>9</v>
      </c>
      <c r="AI805">
        <v>3</v>
      </c>
    </row>
    <row r="806" spans="1:35" x14ac:dyDescent="0.2">
      <c r="A806" s="102">
        <v>676</v>
      </c>
      <c r="B806">
        <v>3038</v>
      </c>
      <c r="C806" t="s">
        <v>1402</v>
      </c>
      <c r="D806" t="s">
        <v>3488</v>
      </c>
      <c r="E806">
        <v>4250</v>
      </c>
      <c r="F806">
        <v>4265</v>
      </c>
      <c r="G806">
        <v>200</v>
      </c>
      <c r="H806" t="s">
        <v>3481</v>
      </c>
      <c r="I806">
        <v>6750</v>
      </c>
      <c r="J806" t="s">
        <v>3555</v>
      </c>
      <c r="K806" t="s">
        <v>3486</v>
      </c>
      <c r="L806">
        <v>4300</v>
      </c>
      <c r="M806">
        <v>4405</v>
      </c>
      <c r="N806">
        <v>200</v>
      </c>
      <c r="O806" t="s">
        <v>3484</v>
      </c>
      <c r="P806">
        <v>0.89209109084869298</v>
      </c>
      <c r="Q806">
        <v>0.85544790918309999</v>
      </c>
      <c r="R806">
        <v>0.11221765353043101</v>
      </c>
      <c r="S806">
        <v>0.25506318792432903</v>
      </c>
      <c r="T806">
        <v>1.9579400428038101</v>
      </c>
      <c r="U806">
        <v>1.9579400428038101</v>
      </c>
      <c r="V806">
        <v>2.1614018258928001</v>
      </c>
      <c r="W806">
        <v>14.39</v>
      </c>
      <c r="X806">
        <v>3.18</v>
      </c>
      <c r="Y806">
        <v>-90136</v>
      </c>
      <c r="Z806">
        <v>-4097</v>
      </c>
      <c r="AA806">
        <v>-0.26</v>
      </c>
      <c r="AB806">
        <v>22</v>
      </c>
      <c r="AC806">
        <v>12</v>
      </c>
      <c r="AD806">
        <v>10</v>
      </c>
      <c r="AE806">
        <v>54.55</v>
      </c>
      <c r="AF806">
        <v>8</v>
      </c>
      <c r="AG806">
        <v>10</v>
      </c>
      <c r="AH806">
        <v>10</v>
      </c>
      <c r="AI806">
        <v>2</v>
      </c>
    </row>
    <row r="807" spans="1:35" x14ac:dyDescent="0.2">
      <c r="A807" s="102">
        <v>972</v>
      </c>
      <c r="B807">
        <v>3110</v>
      </c>
      <c r="C807" t="s">
        <v>721</v>
      </c>
      <c r="D807" t="s">
        <v>3480</v>
      </c>
      <c r="E807">
        <v>4650</v>
      </c>
      <c r="F807">
        <v>4750</v>
      </c>
      <c r="G807">
        <v>200</v>
      </c>
      <c r="H807" t="s">
        <v>3481</v>
      </c>
      <c r="I807">
        <v>9697</v>
      </c>
      <c r="J807" t="s">
        <v>3605</v>
      </c>
      <c r="K807" t="s">
        <v>3483</v>
      </c>
      <c r="L807">
        <v>3190</v>
      </c>
      <c r="M807">
        <v>3190</v>
      </c>
      <c r="N807">
        <v>300</v>
      </c>
      <c r="O807" t="s">
        <v>3484</v>
      </c>
      <c r="P807">
        <v>0.866808446539161</v>
      </c>
      <c r="Q807">
        <v>0.80999967938319095</v>
      </c>
      <c r="R807">
        <v>0.23748074822565601</v>
      </c>
      <c r="S807">
        <v>0.39216171024038798</v>
      </c>
      <c r="T807">
        <v>0.209748215728044</v>
      </c>
      <c r="U807">
        <v>0.209748215728044</v>
      </c>
      <c r="V807">
        <v>0.174781467312255</v>
      </c>
      <c r="W807">
        <v>2.29</v>
      </c>
      <c r="X807">
        <v>0.74</v>
      </c>
      <c r="Y807">
        <v>-90234</v>
      </c>
      <c r="Z807">
        <v>-5308</v>
      </c>
      <c r="AA807">
        <v>-0.22</v>
      </c>
      <c r="AB807">
        <v>17</v>
      </c>
      <c r="AC807">
        <v>7</v>
      </c>
      <c r="AD807">
        <v>10</v>
      </c>
      <c r="AE807">
        <v>41.18</v>
      </c>
      <c r="AF807">
        <v>9</v>
      </c>
      <c r="AG807">
        <v>6</v>
      </c>
      <c r="AH807">
        <v>7</v>
      </c>
      <c r="AI807">
        <v>4</v>
      </c>
    </row>
    <row r="808" spans="1:35" x14ac:dyDescent="0.2">
      <c r="A808" s="102">
        <v>394</v>
      </c>
      <c r="B808">
        <v>2607</v>
      </c>
      <c r="C808" t="s">
        <v>3510</v>
      </c>
      <c r="D808" t="s">
        <v>3509</v>
      </c>
      <c r="E808">
        <v>2800</v>
      </c>
      <c r="F808">
        <v>2847</v>
      </c>
      <c r="G808">
        <v>300</v>
      </c>
      <c r="H808" t="s">
        <v>3484</v>
      </c>
      <c r="I808">
        <v>7976</v>
      </c>
      <c r="J808" t="s">
        <v>3547</v>
      </c>
      <c r="K808" t="s">
        <v>3505</v>
      </c>
      <c r="L808">
        <v>1590</v>
      </c>
      <c r="M808">
        <v>1630</v>
      </c>
      <c r="N808">
        <v>500</v>
      </c>
      <c r="O808" t="s">
        <v>3481</v>
      </c>
      <c r="P808">
        <v>0.91278373651356104</v>
      </c>
      <c r="Q808">
        <v>0.89337997930976498</v>
      </c>
      <c r="R808" s="106">
        <v>3.1313990039494098E-3</v>
      </c>
      <c r="S808">
        <v>0.15029445310049899</v>
      </c>
      <c r="T808">
        <v>-1.3205136627799601</v>
      </c>
      <c r="U808">
        <v>1.3205136627799601</v>
      </c>
      <c r="V808">
        <v>0.49031573035232601</v>
      </c>
      <c r="W808">
        <v>-2.88</v>
      </c>
      <c r="X808">
        <v>4.58</v>
      </c>
      <c r="Y808">
        <v>-91101</v>
      </c>
      <c r="Z808">
        <v>-5694</v>
      </c>
      <c r="AA808">
        <v>-0.37</v>
      </c>
      <c r="AB808">
        <v>16</v>
      </c>
      <c r="AC808">
        <v>6</v>
      </c>
      <c r="AD808">
        <v>10</v>
      </c>
      <c r="AE808">
        <v>37.5</v>
      </c>
      <c r="AF808">
        <v>11</v>
      </c>
      <c r="AG808">
        <v>5</v>
      </c>
      <c r="AH808">
        <v>8</v>
      </c>
      <c r="AI808">
        <v>3</v>
      </c>
    </row>
    <row r="809" spans="1:35" x14ac:dyDescent="0.2">
      <c r="A809" s="102">
        <v>231</v>
      </c>
      <c r="B809">
        <v>4819</v>
      </c>
      <c r="C809" t="s">
        <v>3500</v>
      </c>
      <c r="D809" t="s">
        <v>3483</v>
      </c>
      <c r="E809">
        <v>4040</v>
      </c>
      <c r="F809">
        <v>4120</v>
      </c>
      <c r="G809">
        <v>200</v>
      </c>
      <c r="H809" t="s">
        <v>3484</v>
      </c>
      <c r="I809">
        <v>9468</v>
      </c>
      <c r="J809" t="s">
        <v>3482</v>
      </c>
      <c r="K809" t="s">
        <v>3483</v>
      </c>
      <c r="L809">
        <v>1820</v>
      </c>
      <c r="M809">
        <v>1841</v>
      </c>
      <c r="N809">
        <v>400</v>
      </c>
      <c r="O809" t="s">
        <v>3481</v>
      </c>
      <c r="P809">
        <v>0.94608258920129895</v>
      </c>
      <c r="Q809">
        <v>0.91571340371909105</v>
      </c>
      <c r="R809" s="15">
        <v>0.100747203723768</v>
      </c>
      <c r="S809" s="15">
        <v>2.31725265665064E-2</v>
      </c>
      <c r="T809">
        <v>-0.43617480077655302</v>
      </c>
      <c r="U809">
        <v>0.43617480077655302</v>
      </c>
      <c r="V809">
        <v>0.74096027199992198</v>
      </c>
      <c r="W809">
        <v>-1.96</v>
      </c>
      <c r="X809">
        <v>10.63</v>
      </c>
      <c r="Y809">
        <v>-92717</v>
      </c>
      <c r="Z809">
        <v>-3709</v>
      </c>
      <c r="AA809">
        <v>-0.23</v>
      </c>
      <c r="AB809">
        <v>25</v>
      </c>
      <c r="AC809">
        <v>11</v>
      </c>
      <c r="AD809">
        <v>14</v>
      </c>
      <c r="AE809">
        <v>44</v>
      </c>
      <c r="AF809">
        <v>7</v>
      </c>
      <c r="AG809">
        <v>11</v>
      </c>
      <c r="AH809">
        <v>13</v>
      </c>
      <c r="AI809">
        <v>1</v>
      </c>
    </row>
    <row r="810" spans="1:35" x14ac:dyDescent="0.2">
      <c r="A810" s="102">
        <v>163</v>
      </c>
      <c r="B810">
        <v>2267</v>
      </c>
      <c r="C810" t="s">
        <v>3890</v>
      </c>
      <c r="D810" t="s">
        <v>3509</v>
      </c>
      <c r="E810">
        <v>5420</v>
      </c>
      <c r="F810">
        <v>5700</v>
      </c>
      <c r="G810">
        <v>100</v>
      </c>
      <c r="H810" t="s">
        <v>3481</v>
      </c>
      <c r="I810">
        <v>7211</v>
      </c>
      <c r="J810" t="s">
        <v>28</v>
      </c>
      <c r="K810" t="s">
        <v>3499</v>
      </c>
      <c r="L810">
        <v>400</v>
      </c>
      <c r="M810">
        <v>403</v>
      </c>
      <c r="N810">
        <v>1400</v>
      </c>
      <c r="O810" t="s">
        <v>3484</v>
      </c>
      <c r="P810">
        <v>0.85932833523768803</v>
      </c>
      <c r="Q810">
        <v>0.92625955698825402</v>
      </c>
      <c r="R810">
        <v>5.4216203565113003E-2</v>
      </c>
      <c r="S810">
        <v>1.3794553493698901E-2</v>
      </c>
      <c r="T810">
        <v>2.29787646665668</v>
      </c>
      <c r="U810">
        <v>2.29787646665668</v>
      </c>
      <c r="V810">
        <v>1.3917624741584</v>
      </c>
      <c r="W810">
        <v>8.3800000000000008</v>
      </c>
      <c r="X810">
        <v>1.02</v>
      </c>
      <c r="Y810">
        <v>-92823</v>
      </c>
      <c r="Z810">
        <v>-5801</v>
      </c>
      <c r="AA810">
        <v>-0.23</v>
      </c>
      <c r="AB810">
        <v>16</v>
      </c>
      <c r="AC810">
        <v>7</v>
      </c>
      <c r="AD810">
        <v>9</v>
      </c>
      <c r="AE810">
        <v>43.75</v>
      </c>
      <c r="AF810">
        <v>10</v>
      </c>
      <c r="AG810">
        <v>6</v>
      </c>
      <c r="AH810">
        <v>7</v>
      </c>
      <c r="AI810">
        <v>3</v>
      </c>
    </row>
    <row r="811" spans="1:35" x14ac:dyDescent="0.2">
      <c r="A811" s="102">
        <v>795</v>
      </c>
      <c r="B811">
        <v>7453</v>
      </c>
      <c r="C811" t="s">
        <v>54</v>
      </c>
      <c r="D811" t="s">
        <v>3507</v>
      </c>
      <c r="E811">
        <v>1808</v>
      </c>
      <c r="F811">
        <v>1830</v>
      </c>
      <c r="G811">
        <v>600</v>
      </c>
      <c r="H811" t="s">
        <v>3484</v>
      </c>
      <c r="I811">
        <v>9072</v>
      </c>
      <c r="J811" t="s">
        <v>3684</v>
      </c>
      <c r="K811" t="s">
        <v>3685</v>
      </c>
      <c r="L811">
        <v>2528</v>
      </c>
      <c r="M811">
        <v>2561</v>
      </c>
      <c r="N811">
        <v>400</v>
      </c>
      <c r="O811" t="s">
        <v>3481</v>
      </c>
      <c r="P811">
        <v>0.85923872042261495</v>
      </c>
      <c r="Q811">
        <v>0.83811437126836297</v>
      </c>
      <c r="R811" s="15">
        <v>3.0698197326155301E-2</v>
      </c>
      <c r="S811" s="15">
        <v>1.4367204780436699E-2</v>
      </c>
      <c r="T811">
        <v>-2.3101448663957198</v>
      </c>
      <c r="U811">
        <v>2.3101448663957198</v>
      </c>
      <c r="V811">
        <v>2.47379582032934</v>
      </c>
      <c r="W811">
        <v>-23.28</v>
      </c>
      <c r="X811">
        <v>7.18</v>
      </c>
      <c r="Y811">
        <v>-92826</v>
      </c>
      <c r="Z811">
        <v>-5802</v>
      </c>
      <c r="AA811">
        <v>-0.24</v>
      </c>
      <c r="AB811">
        <v>16</v>
      </c>
      <c r="AC811">
        <v>7</v>
      </c>
      <c r="AD811">
        <v>9</v>
      </c>
      <c r="AE811">
        <v>43.75</v>
      </c>
      <c r="AF811">
        <v>14</v>
      </c>
      <c r="AG811">
        <v>3</v>
      </c>
      <c r="AH811">
        <v>5</v>
      </c>
      <c r="AI811">
        <v>8</v>
      </c>
    </row>
    <row r="812" spans="1:35" x14ac:dyDescent="0.2">
      <c r="A812" s="102">
        <v>771</v>
      </c>
      <c r="B812">
        <v>7180</v>
      </c>
      <c r="C812" t="s">
        <v>1396</v>
      </c>
      <c r="D812" t="s">
        <v>3552</v>
      </c>
      <c r="E812">
        <v>455</v>
      </c>
      <c r="F812">
        <v>464</v>
      </c>
      <c r="G812">
        <v>2300</v>
      </c>
      <c r="H812" t="s">
        <v>3481</v>
      </c>
      <c r="I812">
        <v>8358</v>
      </c>
      <c r="J812" t="s">
        <v>3927</v>
      </c>
      <c r="K812" t="s">
        <v>3552</v>
      </c>
      <c r="L812">
        <v>431</v>
      </c>
      <c r="M812">
        <v>438</v>
      </c>
      <c r="N812">
        <v>2400</v>
      </c>
      <c r="O812" t="s">
        <v>3484</v>
      </c>
      <c r="P812">
        <v>0.85562509874682102</v>
      </c>
      <c r="Q812">
        <v>0.84126695691244102</v>
      </c>
      <c r="R812" s="106">
        <v>2.9759794089268599E-3</v>
      </c>
      <c r="S812">
        <v>6.0955311810392202E-4</v>
      </c>
      <c r="T812">
        <v>1.5811075811620301</v>
      </c>
      <c r="U812">
        <v>1.5811075811620301</v>
      </c>
      <c r="V812">
        <v>1.5132104635414401</v>
      </c>
      <c r="W812">
        <v>9.34</v>
      </c>
      <c r="X812">
        <v>1.5</v>
      </c>
      <c r="Y812">
        <v>-93644</v>
      </c>
      <c r="Z812">
        <v>-3021</v>
      </c>
      <c r="AA812">
        <v>-0.17</v>
      </c>
      <c r="AB812">
        <v>31</v>
      </c>
      <c r="AC812">
        <v>15</v>
      </c>
      <c r="AD812">
        <v>16</v>
      </c>
      <c r="AE812">
        <v>48.39</v>
      </c>
      <c r="AF812">
        <v>9</v>
      </c>
      <c r="AG812">
        <v>13</v>
      </c>
      <c r="AH812">
        <v>13</v>
      </c>
      <c r="AI812">
        <v>5</v>
      </c>
    </row>
    <row r="813" spans="1:35" x14ac:dyDescent="0.2">
      <c r="A813" s="102">
        <v>897</v>
      </c>
      <c r="B813">
        <v>4151</v>
      </c>
      <c r="C813" t="s">
        <v>3317</v>
      </c>
      <c r="D813" t="s">
        <v>3504</v>
      </c>
      <c r="E813">
        <v>2606</v>
      </c>
      <c r="F813">
        <v>2649</v>
      </c>
      <c r="G813">
        <v>400</v>
      </c>
      <c r="H813" t="s">
        <v>3481</v>
      </c>
      <c r="I813">
        <v>8601</v>
      </c>
      <c r="J813" t="s">
        <v>25</v>
      </c>
      <c r="K813" t="s">
        <v>3830</v>
      </c>
      <c r="L813">
        <v>542.79999999999995</v>
      </c>
      <c r="M813">
        <v>554.70000000000005</v>
      </c>
      <c r="N813">
        <v>1900</v>
      </c>
      <c r="O813" t="s">
        <v>3484</v>
      </c>
      <c r="P813">
        <v>0.917329663677665</v>
      </c>
      <c r="Q813">
        <v>0.82445275457678602</v>
      </c>
      <c r="R813">
        <v>2.6608036165071802E-2</v>
      </c>
      <c r="S813">
        <v>0.24367799642589999</v>
      </c>
      <c r="T813">
        <v>1.6049448738381</v>
      </c>
      <c r="U813">
        <v>1.6049448738381</v>
      </c>
      <c r="V813">
        <v>1.7933725708224</v>
      </c>
      <c r="W813">
        <v>9.11</v>
      </c>
      <c r="X813">
        <v>0.54</v>
      </c>
      <c r="Y813">
        <v>-94362</v>
      </c>
      <c r="Z813">
        <v>-4966</v>
      </c>
      <c r="AA813">
        <v>-0.32</v>
      </c>
      <c r="AB813">
        <v>19</v>
      </c>
      <c r="AC813">
        <v>8</v>
      </c>
      <c r="AD813">
        <v>11</v>
      </c>
      <c r="AE813">
        <v>42.11</v>
      </c>
      <c r="AF813">
        <v>13</v>
      </c>
      <c r="AG813">
        <v>5</v>
      </c>
      <c r="AH813">
        <v>4</v>
      </c>
      <c r="AI813">
        <v>10</v>
      </c>
    </row>
    <row r="814" spans="1:35" x14ac:dyDescent="0.2">
      <c r="A814" s="102">
        <v>569</v>
      </c>
      <c r="B814">
        <v>4819</v>
      </c>
      <c r="C814" t="s">
        <v>3500</v>
      </c>
      <c r="D814" t="s">
        <v>3483</v>
      </c>
      <c r="E814">
        <v>4040</v>
      </c>
      <c r="F814">
        <v>4120</v>
      </c>
      <c r="G814">
        <v>200</v>
      </c>
      <c r="H814" t="s">
        <v>3481</v>
      </c>
      <c r="I814">
        <v>9682</v>
      </c>
      <c r="J814" t="s">
        <v>3853</v>
      </c>
      <c r="K814" t="s">
        <v>3483</v>
      </c>
      <c r="L814">
        <v>2298</v>
      </c>
      <c r="M814">
        <v>2275</v>
      </c>
      <c r="N814">
        <v>400</v>
      </c>
      <c r="O814" t="s">
        <v>3484</v>
      </c>
      <c r="P814">
        <v>0.812975377197246</v>
      </c>
      <c r="Q814">
        <v>0.87128644751417605</v>
      </c>
      <c r="R814">
        <v>0.213510976540354</v>
      </c>
      <c r="S814">
        <v>3.4723516939949101E-2</v>
      </c>
      <c r="T814">
        <v>1.3566296392708801</v>
      </c>
      <c r="U814">
        <v>1.3566296392708801</v>
      </c>
      <c r="V814">
        <v>0.92745245673575805</v>
      </c>
      <c r="W814">
        <v>7.55</v>
      </c>
      <c r="X814">
        <v>10.44</v>
      </c>
      <c r="Y814">
        <v>-94902</v>
      </c>
      <c r="Z814">
        <v>-5582</v>
      </c>
      <c r="AA814">
        <v>-0.35</v>
      </c>
      <c r="AB814">
        <v>17</v>
      </c>
      <c r="AC814">
        <v>7</v>
      </c>
      <c r="AD814">
        <v>10</v>
      </c>
      <c r="AE814">
        <v>41.18</v>
      </c>
      <c r="AF814">
        <v>12</v>
      </c>
      <c r="AG814">
        <v>4</v>
      </c>
      <c r="AH814">
        <v>8</v>
      </c>
      <c r="AI814">
        <v>5</v>
      </c>
    </row>
    <row r="815" spans="1:35" x14ac:dyDescent="0.2">
      <c r="A815" s="102">
        <v>464</v>
      </c>
      <c r="B815">
        <v>1973</v>
      </c>
      <c r="C815" t="s">
        <v>3489</v>
      </c>
      <c r="D815" t="s">
        <v>3483</v>
      </c>
      <c r="E815">
        <v>4105</v>
      </c>
      <c r="F815">
        <v>4195</v>
      </c>
      <c r="G815">
        <v>200</v>
      </c>
      <c r="H815" t="s">
        <v>3481</v>
      </c>
      <c r="I815">
        <v>6976</v>
      </c>
      <c r="J815" t="s">
        <v>1006</v>
      </c>
      <c r="K815" t="s">
        <v>3486</v>
      </c>
      <c r="L815">
        <v>3320</v>
      </c>
      <c r="M815">
        <v>3355</v>
      </c>
      <c r="N815">
        <v>300</v>
      </c>
      <c r="O815" t="s">
        <v>3484</v>
      </c>
      <c r="P815">
        <v>0.90108977301209803</v>
      </c>
      <c r="Q815">
        <v>0.88398215923245804</v>
      </c>
      <c r="R815">
        <v>0.15278026731317099</v>
      </c>
      <c r="S815">
        <v>0.104827931993138</v>
      </c>
      <c r="T815">
        <v>1.5651995047939899</v>
      </c>
      <c r="U815">
        <v>1.5651995047939899</v>
      </c>
      <c r="V815">
        <v>2.5442145502370699</v>
      </c>
      <c r="W815">
        <v>6.95</v>
      </c>
      <c r="X815">
        <v>19.96</v>
      </c>
      <c r="Y815">
        <v>-95152</v>
      </c>
      <c r="Z815">
        <v>-4758</v>
      </c>
      <c r="AA815">
        <v>-0.17</v>
      </c>
      <c r="AB815">
        <v>20</v>
      </c>
      <c r="AC815">
        <v>10</v>
      </c>
      <c r="AD815">
        <v>10</v>
      </c>
      <c r="AE815">
        <v>50</v>
      </c>
      <c r="AF815">
        <v>8</v>
      </c>
      <c r="AG815">
        <v>9</v>
      </c>
      <c r="AH815">
        <v>10</v>
      </c>
      <c r="AI815">
        <v>1</v>
      </c>
    </row>
    <row r="816" spans="1:35" x14ac:dyDescent="0.2">
      <c r="A816" s="102">
        <v>308</v>
      </c>
      <c r="B816">
        <v>5019</v>
      </c>
      <c r="C816" t="s">
        <v>3914</v>
      </c>
      <c r="D816" t="s">
        <v>3915</v>
      </c>
      <c r="E816">
        <v>2720</v>
      </c>
      <c r="F816">
        <v>2755</v>
      </c>
      <c r="G816">
        <v>300</v>
      </c>
      <c r="H816" t="s">
        <v>3481</v>
      </c>
      <c r="I816">
        <v>9507</v>
      </c>
      <c r="J816" t="s">
        <v>3691</v>
      </c>
      <c r="K816" t="s">
        <v>3554</v>
      </c>
      <c r="L816">
        <v>935</v>
      </c>
      <c r="M816">
        <v>951</v>
      </c>
      <c r="N816">
        <v>900</v>
      </c>
      <c r="O816" t="s">
        <v>3484</v>
      </c>
      <c r="P816">
        <v>0.85946569321540001</v>
      </c>
      <c r="Q816">
        <v>0.90432582831430397</v>
      </c>
      <c r="R816" s="15">
        <v>0.16453136169313401</v>
      </c>
      <c r="S816">
        <v>2.4147845019932199E-2</v>
      </c>
      <c r="T816">
        <v>5.2738382079149E-2</v>
      </c>
      <c r="U816">
        <v>5.2738382079149E-2</v>
      </c>
      <c r="V816">
        <v>0.31563622051279699</v>
      </c>
      <c r="W816">
        <v>0.18</v>
      </c>
      <c r="X816">
        <v>3.56</v>
      </c>
      <c r="Y816">
        <v>-95670</v>
      </c>
      <c r="Z816">
        <v>-4784</v>
      </c>
      <c r="AA816">
        <v>-0.27</v>
      </c>
      <c r="AB816">
        <v>20</v>
      </c>
      <c r="AC816">
        <v>9</v>
      </c>
      <c r="AD816">
        <v>11</v>
      </c>
      <c r="AE816">
        <v>45</v>
      </c>
      <c r="AF816">
        <v>10</v>
      </c>
      <c r="AG816">
        <v>8</v>
      </c>
      <c r="AH816">
        <v>8</v>
      </c>
      <c r="AI816">
        <v>4</v>
      </c>
    </row>
    <row r="817" spans="1:35" x14ac:dyDescent="0.2">
      <c r="A817" s="102">
        <v>983</v>
      </c>
      <c r="B817">
        <v>7458</v>
      </c>
      <c r="C817" t="s">
        <v>4106</v>
      </c>
      <c r="D817" t="s">
        <v>3488</v>
      </c>
      <c r="E817">
        <v>5250</v>
      </c>
      <c r="F817">
        <v>5290</v>
      </c>
      <c r="G817">
        <v>200</v>
      </c>
      <c r="H817" t="s">
        <v>3481</v>
      </c>
      <c r="I817">
        <v>9810</v>
      </c>
      <c r="J817" t="s">
        <v>3448</v>
      </c>
      <c r="K817" t="s">
        <v>3488</v>
      </c>
      <c r="L817">
        <v>4850</v>
      </c>
      <c r="M817">
        <v>4785</v>
      </c>
      <c r="N817">
        <v>200</v>
      </c>
      <c r="O817" t="s">
        <v>3484</v>
      </c>
      <c r="P817">
        <v>0.81174804012288404</v>
      </c>
      <c r="Q817">
        <v>0.80775864656633001</v>
      </c>
      <c r="R817">
        <v>0.23757702267903</v>
      </c>
      <c r="S817" s="15">
        <v>0.23988506358734099</v>
      </c>
      <c r="T817">
        <v>0.47778474993997599</v>
      </c>
      <c r="U817">
        <v>0.47778474993997599</v>
      </c>
      <c r="V817">
        <v>0.39024882161902702</v>
      </c>
      <c r="W817">
        <v>1.29</v>
      </c>
      <c r="X817">
        <v>9.5500000000000007</v>
      </c>
      <c r="Y817">
        <v>-98372</v>
      </c>
      <c r="Z817">
        <v>-10930</v>
      </c>
      <c r="AA817">
        <v>-0.63</v>
      </c>
      <c r="AB817">
        <v>9</v>
      </c>
      <c r="AC817">
        <v>4</v>
      </c>
      <c r="AD817">
        <v>5</v>
      </c>
      <c r="AE817">
        <v>44.44</v>
      </c>
      <c r="AF817">
        <v>13</v>
      </c>
      <c r="AG817">
        <v>1</v>
      </c>
      <c r="AH817">
        <v>3</v>
      </c>
      <c r="AI817">
        <v>5</v>
      </c>
    </row>
    <row r="818" spans="1:35" x14ac:dyDescent="0.2">
      <c r="A818" s="102">
        <v>696</v>
      </c>
      <c r="B818">
        <v>5714</v>
      </c>
      <c r="C818" t="s">
        <v>922</v>
      </c>
      <c r="D818" t="s">
        <v>3497</v>
      </c>
      <c r="E818">
        <v>3830</v>
      </c>
      <c r="F818">
        <v>3915</v>
      </c>
      <c r="G818">
        <v>200</v>
      </c>
      <c r="H818" t="s">
        <v>3481</v>
      </c>
      <c r="I818">
        <v>6448</v>
      </c>
      <c r="J818" t="s">
        <v>567</v>
      </c>
      <c r="K818" t="s">
        <v>3486</v>
      </c>
      <c r="L818">
        <v>2126</v>
      </c>
      <c r="M818">
        <v>2139</v>
      </c>
      <c r="N818">
        <v>400</v>
      </c>
      <c r="O818" t="s">
        <v>3484</v>
      </c>
      <c r="P818">
        <v>0.89611426975094099</v>
      </c>
      <c r="Q818">
        <v>0.85249262932945302</v>
      </c>
      <c r="R818">
        <v>8.8171926394704195E-4</v>
      </c>
      <c r="S818" s="106">
        <v>8.7391225232028594E-2</v>
      </c>
      <c r="T818">
        <v>0.70332326882150498</v>
      </c>
      <c r="U818">
        <v>0.70332326882150498</v>
      </c>
      <c r="V818">
        <v>0.13700720333536701</v>
      </c>
      <c r="W818">
        <v>1.1399999999999999</v>
      </c>
      <c r="X818">
        <v>9.27</v>
      </c>
      <c r="Y818">
        <v>-98863</v>
      </c>
      <c r="Z818">
        <v>-9886</v>
      </c>
      <c r="AA818">
        <v>-0.51</v>
      </c>
      <c r="AB818">
        <v>10</v>
      </c>
      <c r="AC818">
        <v>5</v>
      </c>
      <c r="AD818">
        <v>5</v>
      </c>
      <c r="AE818">
        <v>50</v>
      </c>
      <c r="AF818">
        <v>12</v>
      </c>
      <c r="AG818">
        <v>3</v>
      </c>
      <c r="AH818">
        <v>4</v>
      </c>
      <c r="AI818">
        <v>3</v>
      </c>
    </row>
    <row r="819" spans="1:35" x14ac:dyDescent="0.2">
      <c r="A819" s="102">
        <v>873</v>
      </c>
      <c r="B819">
        <v>1803</v>
      </c>
      <c r="C819" t="s">
        <v>3492</v>
      </c>
      <c r="D819" t="s">
        <v>3491</v>
      </c>
      <c r="E819">
        <v>1104</v>
      </c>
      <c r="F819">
        <v>1118</v>
      </c>
      <c r="G819">
        <v>900</v>
      </c>
      <c r="H819" t="s">
        <v>3484</v>
      </c>
      <c r="I819">
        <v>4812</v>
      </c>
      <c r="J819" t="s">
        <v>891</v>
      </c>
      <c r="K819" t="s">
        <v>3483</v>
      </c>
      <c r="L819">
        <v>4620</v>
      </c>
      <c r="M819">
        <v>4760</v>
      </c>
      <c r="N819">
        <v>200</v>
      </c>
      <c r="O819" t="s">
        <v>3481</v>
      </c>
      <c r="P819">
        <v>0.85729297512628899</v>
      </c>
      <c r="Q819">
        <v>0.82817493655191199</v>
      </c>
      <c r="R819" s="106">
        <v>3.5359464548513297E-2</v>
      </c>
      <c r="S819">
        <v>0.33092833200463401</v>
      </c>
      <c r="T819">
        <v>-1.98423459625679</v>
      </c>
      <c r="U819">
        <v>1.98423459625679</v>
      </c>
      <c r="V819">
        <v>1.4916184857218</v>
      </c>
      <c r="W819">
        <v>-12.55</v>
      </c>
      <c r="X819">
        <v>5.69</v>
      </c>
      <c r="Y819">
        <v>-98920</v>
      </c>
      <c r="Z819">
        <v>-4710</v>
      </c>
      <c r="AA819">
        <v>-0.18</v>
      </c>
      <c r="AB819">
        <v>21</v>
      </c>
      <c r="AC819">
        <v>10</v>
      </c>
      <c r="AD819">
        <v>11</v>
      </c>
      <c r="AE819">
        <v>47.62</v>
      </c>
      <c r="AF819">
        <v>10</v>
      </c>
      <c r="AG819">
        <v>8</v>
      </c>
      <c r="AH819">
        <v>7</v>
      </c>
      <c r="AI819">
        <v>6</v>
      </c>
    </row>
    <row r="820" spans="1:35" x14ac:dyDescent="0.2">
      <c r="A820" s="102">
        <v>610</v>
      </c>
      <c r="B820">
        <v>1414</v>
      </c>
      <c r="C820" t="s">
        <v>3819</v>
      </c>
      <c r="D820" t="s">
        <v>3491</v>
      </c>
      <c r="E820">
        <v>4430</v>
      </c>
      <c r="F820">
        <v>4535</v>
      </c>
      <c r="G820">
        <v>200</v>
      </c>
      <c r="H820" t="s">
        <v>3484</v>
      </c>
      <c r="I820">
        <v>6755</v>
      </c>
      <c r="J820" t="s">
        <v>709</v>
      </c>
      <c r="K820" t="s">
        <v>3486</v>
      </c>
      <c r="L820">
        <v>2401</v>
      </c>
      <c r="M820">
        <v>2515</v>
      </c>
      <c r="N820">
        <v>400</v>
      </c>
      <c r="O820" t="s">
        <v>3481</v>
      </c>
      <c r="P820">
        <v>0.92080651637976096</v>
      </c>
      <c r="Q820">
        <v>0.86555458927342899</v>
      </c>
      <c r="R820">
        <v>7.5277357230924598E-3</v>
      </c>
      <c r="S820">
        <v>0.15860053296070001</v>
      </c>
      <c r="T820">
        <v>-1.23011227720217</v>
      </c>
      <c r="U820">
        <v>1.23011227720217</v>
      </c>
      <c r="V820">
        <v>1.1865416450981501</v>
      </c>
      <c r="W820">
        <v>-10.93</v>
      </c>
      <c r="X820">
        <v>10.92</v>
      </c>
      <c r="Y820">
        <v>-100387</v>
      </c>
      <c r="Z820">
        <v>-5019</v>
      </c>
      <c r="AA820">
        <v>-0.26</v>
      </c>
      <c r="AB820">
        <v>20</v>
      </c>
      <c r="AC820">
        <v>8</v>
      </c>
      <c r="AD820">
        <v>12</v>
      </c>
      <c r="AE820">
        <v>40</v>
      </c>
      <c r="AF820">
        <v>11</v>
      </c>
      <c r="AG820">
        <v>7</v>
      </c>
      <c r="AH820">
        <v>6</v>
      </c>
      <c r="AI820">
        <v>7</v>
      </c>
    </row>
    <row r="821" spans="1:35" x14ac:dyDescent="0.2">
      <c r="A821" s="102">
        <v>543</v>
      </c>
      <c r="B821">
        <v>4217</v>
      </c>
      <c r="C821" t="s">
        <v>1452</v>
      </c>
      <c r="D821" t="s">
        <v>3506</v>
      </c>
      <c r="E821">
        <v>4595</v>
      </c>
      <c r="F821">
        <v>4600</v>
      </c>
      <c r="G821">
        <v>200</v>
      </c>
      <c r="H821" t="s">
        <v>3481</v>
      </c>
      <c r="I821">
        <v>6098</v>
      </c>
      <c r="J821" t="s">
        <v>240</v>
      </c>
      <c r="K821" t="s">
        <v>3496</v>
      </c>
      <c r="L821">
        <v>4307</v>
      </c>
      <c r="M821">
        <v>4360</v>
      </c>
      <c r="N821">
        <v>200</v>
      </c>
      <c r="O821" t="s">
        <v>3484</v>
      </c>
      <c r="P821">
        <v>0.87687889480322501</v>
      </c>
      <c r="Q821">
        <v>0.87404969489943396</v>
      </c>
      <c r="R821">
        <v>0.30438940855434399</v>
      </c>
      <c r="S821" s="15">
        <v>0.37749926451416099</v>
      </c>
      <c r="T821">
        <v>0.542074041461445</v>
      </c>
      <c r="U821">
        <v>0.542074041461445</v>
      </c>
      <c r="V821">
        <v>0.61358026232414298</v>
      </c>
      <c r="W821">
        <v>3.7</v>
      </c>
      <c r="X821">
        <v>5.22</v>
      </c>
      <c r="Y821">
        <v>-100597</v>
      </c>
      <c r="Z821">
        <v>-5589</v>
      </c>
      <c r="AA821">
        <v>-0.32</v>
      </c>
      <c r="AB821">
        <v>18</v>
      </c>
      <c r="AC821">
        <v>8</v>
      </c>
      <c r="AD821">
        <v>10</v>
      </c>
      <c r="AE821">
        <v>44.44</v>
      </c>
      <c r="AF821">
        <v>11</v>
      </c>
      <c r="AG821">
        <v>5</v>
      </c>
      <c r="AH821">
        <v>7</v>
      </c>
      <c r="AI821">
        <v>6</v>
      </c>
    </row>
    <row r="822" spans="1:35" x14ac:dyDescent="0.2">
      <c r="A822" s="102">
        <v>430</v>
      </c>
      <c r="B822">
        <v>8591</v>
      </c>
      <c r="C822" t="s">
        <v>3807</v>
      </c>
      <c r="D822" t="s">
        <v>3487</v>
      </c>
      <c r="E822">
        <v>1863</v>
      </c>
      <c r="F822">
        <v>1926.5</v>
      </c>
      <c r="G822">
        <v>500</v>
      </c>
      <c r="H822" t="s">
        <v>3481</v>
      </c>
      <c r="I822">
        <v>8604</v>
      </c>
      <c r="J822" t="s">
        <v>566</v>
      </c>
      <c r="K822" t="s">
        <v>3830</v>
      </c>
      <c r="L822">
        <v>550</v>
      </c>
      <c r="M822">
        <v>540</v>
      </c>
      <c r="N822">
        <v>1800</v>
      </c>
      <c r="O822" t="s">
        <v>3484</v>
      </c>
      <c r="P822">
        <v>0.800613556163701</v>
      </c>
      <c r="Q822">
        <v>0.88892134151055602</v>
      </c>
      <c r="R822" s="15">
        <v>9.2064827630421296E-8</v>
      </c>
      <c r="S822">
        <v>1.55928961788023E-2</v>
      </c>
      <c r="T822">
        <v>3.8010004120001502</v>
      </c>
      <c r="U822">
        <v>3.8010004120001502</v>
      </c>
      <c r="V822">
        <v>0.26925603163817402</v>
      </c>
      <c r="W822">
        <v>7.59</v>
      </c>
      <c r="X822">
        <v>0.91</v>
      </c>
      <c r="Y822">
        <v>-100878</v>
      </c>
      <c r="Z822">
        <v>-5934</v>
      </c>
      <c r="AA822">
        <v>-0.32</v>
      </c>
      <c r="AB822">
        <v>17</v>
      </c>
      <c r="AC822">
        <v>6</v>
      </c>
      <c r="AD822">
        <v>11</v>
      </c>
      <c r="AE822">
        <v>35.29</v>
      </c>
      <c r="AF822">
        <v>14</v>
      </c>
      <c r="AG822">
        <v>3</v>
      </c>
      <c r="AH822">
        <v>3</v>
      </c>
      <c r="AI822">
        <v>11</v>
      </c>
    </row>
    <row r="823" spans="1:35" x14ac:dyDescent="0.2">
      <c r="A823" s="102">
        <v>824</v>
      </c>
      <c r="B823">
        <v>6471</v>
      </c>
      <c r="C823" t="s">
        <v>1447</v>
      </c>
      <c r="D823" t="s">
        <v>3494</v>
      </c>
      <c r="E823">
        <v>916</v>
      </c>
      <c r="F823">
        <v>913</v>
      </c>
      <c r="G823">
        <v>1200</v>
      </c>
      <c r="H823" t="s">
        <v>3484</v>
      </c>
      <c r="I823">
        <v>8411</v>
      </c>
      <c r="J823" t="s">
        <v>3688</v>
      </c>
      <c r="K823" t="s">
        <v>3552</v>
      </c>
      <c r="L823">
        <v>161.5</v>
      </c>
      <c r="M823">
        <v>162.4</v>
      </c>
      <c r="N823">
        <v>6700</v>
      </c>
      <c r="O823" t="s">
        <v>3481</v>
      </c>
      <c r="P823">
        <v>0.93311891895889099</v>
      </c>
      <c r="Q823">
        <v>0.83423426224118202</v>
      </c>
      <c r="R823">
        <v>0.40761068107267301</v>
      </c>
      <c r="S823">
        <v>0.117626133063836</v>
      </c>
      <c r="T823">
        <v>-2.5741511400714798</v>
      </c>
      <c r="U823">
        <v>2.5741511400714798</v>
      </c>
      <c r="V823">
        <v>2.4330588594743099</v>
      </c>
      <c r="W823">
        <v>-9.19</v>
      </c>
      <c r="X823">
        <v>0.69</v>
      </c>
      <c r="Y823">
        <v>-101023</v>
      </c>
      <c r="Z823">
        <v>-6314</v>
      </c>
      <c r="AA823">
        <v>-0.32</v>
      </c>
      <c r="AB823">
        <v>16</v>
      </c>
      <c r="AC823">
        <v>7</v>
      </c>
      <c r="AD823">
        <v>9</v>
      </c>
      <c r="AE823">
        <v>43.75</v>
      </c>
      <c r="AF823">
        <v>15</v>
      </c>
      <c r="AG823">
        <v>4</v>
      </c>
      <c r="AH823">
        <v>5</v>
      </c>
      <c r="AI823">
        <v>7</v>
      </c>
    </row>
    <row r="824" spans="1:35" x14ac:dyDescent="0.2">
      <c r="A824" s="102">
        <v>672</v>
      </c>
      <c r="B824">
        <v>4689</v>
      </c>
      <c r="C824" t="s">
        <v>3817</v>
      </c>
      <c r="D824" t="s">
        <v>3483</v>
      </c>
      <c r="E824">
        <v>417</v>
      </c>
      <c r="F824">
        <v>421</v>
      </c>
      <c r="G824">
        <v>2600</v>
      </c>
      <c r="H824" t="s">
        <v>3484</v>
      </c>
      <c r="I824">
        <v>6920</v>
      </c>
      <c r="J824" t="s">
        <v>3485</v>
      </c>
      <c r="K824" t="s">
        <v>3486</v>
      </c>
      <c r="L824">
        <v>5640</v>
      </c>
      <c r="M824">
        <v>5410</v>
      </c>
      <c r="N824">
        <v>200</v>
      </c>
      <c r="O824" t="s">
        <v>3481</v>
      </c>
      <c r="P824">
        <v>0.82988295054112304</v>
      </c>
      <c r="Q824">
        <v>0.85614529714687404</v>
      </c>
      <c r="R824" s="15">
        <v>0.464385960920073</v>
      </c>
      <c r="S824" s="106">
        <v>0.154620876689783</v>
      </c>
      <c r="T824">
        <v>-0.892858324187917</v>
      </c>
      <c r="U824">
        <v>0.892858324187917</v>
      </c>
      <c r="V824">
        <v>1.0529270196648499</v>
      </c>
      <c r="W824">
        <v>-7.15</v>
      </c>
      <c r="X824">
        <v>1.1599999999999999</v>
      </c>
      <c r="Y824">
        <v>-101166</v>
      </c>
      <c r="Z824">
        <v>-4817</v>
      </c>
      <c r="AA824">
        <v>-0.26</v>
      </c>
      <c r="AB824">
        <v>21</v>
      </c>
      <c r="AC824">
        <v>12</v>
      </c>
      <c r="AD824">
        <v>9</v>
      </c>
      <c r="AE824">
        <v>57.14</v>
      </c>
      <c r="AF824">
        <v>9</v>
      </c>
      <c r="AG824">
        <v>8</v>
      </c>
      <c r="AH824">
        <v>9</v>
      </c>
      <c r="AI824">
        <v>4</v>
      </c>
    </row>
    <row r="825" spans="1:35" x14ac:dyDescent="0.2">
      <c r="A825" s="102">
        <v>966</v>
      </c>
      <c r="B825">
        <v>4203</v>
      </c>
      <c r="C825" t="s">
        <v>866</v>
      </c>
      <c r="D825" t="s">
        <v>3506</v>
      </c>
      <c r="E825">
        <v>3990</v>
      </c>
      <c r="F825">
        <v>4040</v>
      </c>
      <c r="G825">
        <v>200</v>
      </c>
      <c r="H825" t="s">
        <v>3481</v>
      </c>
      <c r="I825">
        <v>5101</v>
      </c>
      <c r="J825" t="s">
        <v>3859</v>
      </c>
      <c r="K825" t="s">
        <v>3693</v>
      </c>
      <c r="L825">
        <v>1869</v>
      </c>
      <c r="M825">
        <v>1875</v>
      </c>
      <c r="N825">
        <v>400</v>
      </c>
      <c r="O825" t="s">
        <v>3484</v>
      </c>
      <c r="P825">
        <v>0.85801315437912196</v>
      </c>
      <c r="Q825">
        <v>0.81110018784689897</v>
      </c>
      <c r="R825">
        <v>0.29459068697724</v>
      </c>
      <c r="S825" s="15">
        <v>8.49757132795248E-2</v>
      </c>
      <c r="T825">
        <v>2.3839131944090002</v>
      </c>
      <c r="U825">
        <v>2.3839131944090002</v>
      </c>
      <c r="V825">
        <v>2.1879233823777602</v>
      </c>
      <c r="W825">
        <v>9.9700000000000006</v>
      </c>
      <c r="X825">
        <v>7.18</v>
      </c>
      <c r="Y825">
        <v>-101757</v>
      </c>
      <c r="Z825">
        <v>-4846</v>
      </c>
      <c r="AA825">
        <v>-0.19</v>
      </c>
      <c r="AB825">
        <v>21</v>
      </c>
      <c r="AC825">
        <v>11</v>
      </c>
      <c r="AD825">
        <v>10</v>
      </c>
      <c r="AE825">
        <v>52.38</v>
      </c>
      <c r="AF825">
        <v>13</v>
      </c>
      <c r="AG825">
        <v>6</v>
      </c>
      <c r="AH825">
        <v>6</v>
      </c>
      <c r="AI825">
        <v>9</v>
      </c>
    </row>
    <row r="826" spans="1:35" x14ac:dyDescent="0.2">
      <c r="A826" s="102">
        <v>161</v>
      </c>
      <c r="B826">
        <v>2001</v>
      </c>
      <c r="C826" t="s">
        <v>3303</v>
      </c>
      <c r="D826" t="s">
        <v>3509</v>
      </c>
      <c r="E826">
        <v>1630</v>
      </c>
      <c r="F826">
        <v>1658</v>
      </c>
      <c r="G826">
        <v>600</v>
      </c>
      <c r="H826" t="s">
        <v>3481</v>
      </c>
      <c r="I826">
        <v>7976</v>
      </c>
      <c r="J826" t="s">
        <v>3547</v>
      </c>
      <c r="K826" t="s">
        <v>3505</v>
      </c>
      <c r="L826">
        <v>1590</v>
      </c>
      <c r="M826">
        <v>1630</v>
      </c>
      <c r="N826">
        <v>600</v>
      </c>
      <c r="O826" t="s">
        <v>3484</v>
      </c>
      <c r="P826">
        <v>0.91808053833016801</v>
      </c>
      <c r="Q826">
        <v>0.92637555033450802</v>
      </c>
      <c r="R826">
        <v>7.7761939843947206E-2</v>
      </c>
      <c r="S826">
        <v>6.3480246518641995E-2</v>
      </c>
      <c r="T826">
        <v>0.721667680753737</v>
      </c>
      <c r="U826">
        <v>0.721667680753737</v>
      </c>
      <c r="V826">
        <v>1.6844342210248899</v>
      </c>
      <c r="W826">
        <v>1.21</v>
      </c>
      <c r="X826">
        <v>1.69</v>
      </c>
      <c r="Y826">
        <v>-101769</v>
      </c>
      <c r="Z826">
        <v>-6785</v>
      </c>
      <c r="AA826">
        <v>-0.31</v>
      </c>
      <c r="AB826">
        <v>15</v>
      </c>
      <c r="AC826">
        <v>7</v>
      </c>
      <c r="AD826">
        <v>8</v>
      </c>
      <c r="AE826">
        <v>46.67</v>
      </c>
      <c r="AF826">
        <v>16</v>
      </c>
      <c r="AG826">
        <v>2</v>
      </c>
      <c r="AH826">
        <v>2</v>
      </c>
      <c r="AI826">
        <v>11</v>
      </c>
    </row>
    <row r="827" spans="1:35" x14ac:dyDescent="0.2">
      <c r="A827" s="102">
        <v>622</v>
      </c>
      <c r="B827">
        <v>6952</v>
      </c>
      <c r="C827" t="s">
        <v>565</v>
      </c>
      <c r="D827" t="s">
        <v>3486</v>
      </c>
      <c r="E827">
        <v>1982</v>
      </c>
      <c r="F827">
        <v>2027</v>
      </c>
      <c r="G827">
        <v>500</v>
      </c>
      <c r="H827" t="s">
        <v>3484</v>
      </c>
      <c r="I827">
        <v>8031</v>
      </c>
      <c r="J827" t="s">
        <v>1069</v>
      </c>
      <c r="K827" t="s">
        <v>3488</v>
      </c>
      <c r="L827">
        <v>1919</v>
      </c>
      <c r="M827">
        <v>1940</v>
      </c>
      <c r="N827">
        <v>500</v>
      </c>
      <c r="O827" t="s">
        <v>3481</v>
      </c>
      <c r="P827">
        <v>0.80279748400929096</v>
      </c>
      <c r="Q827">
        <v>0.863689154608137</v>
      </c>
      <c r="R827">
        <v>4.16506484713276E-2</v>
      </c>
      <c r="S827">
        <v>9.5260035236874402E-2</v>
      </c>
      <c r="T827">
        <v>-0.24624106949601801</v>
      </c>
      <c r="U827">
        <v>0.24624106949601801</v>
      </c>
      <c r="V827">
        <v>0.34858080924210799</v>
      </c>
      <c r="W827">
        <v>-1.61</v>
      </c>
      <c r="X827">
        <v>4.29</v>
      </c>
      <c r="Y827">
        <v>-103261</v>
      </c>
      <c r="Z827">
        <v>-6074</v>
      </c>
      <c r="AA827">
        <v>-0.37</v>
      </c>
      <c r="AB827">
        <v>17</v>
      </c>
      <c r="AC827">
        <v>8</v>
      </c>
      <c r="AD827">
        <v>9</v>
      </c>
      <c r="AE827">
        <v>47.06</v>
      </c>
      <c r="AF827">
        <v>15</v>
      </c>
      <c r="AG827">
        <v>3</v>
      </c>
      <c r="AH827">
        <v>3</v>
      </c>
      <c r="AI827">
        <v>11</v>
      </c>
    </row>
    <row r="828" spans="1:35" x14ac:dyDescent="0.2">
      <c r="A828" s="102">
        <v>460</v>
      </c>
      <c r="B828">
        <v>3938</v>
      </c>
      <c r="C828" t="s">
        <v>3921</v>
      </c>
      <c r="D828" t="s">
        <v>3483</v>
      </c>
      <c r="E828">
        <v>5370</v>
      </c>
      <c r="F828">
        <v>5370</v>
      </c>
      <c r="G828">
        <v>200</v>
      </c>
      <c r="H828" t="s">
        <v>3481</v>
      </c>
      <c r="I828">
        <v>4578</v>
      </c>
      <c r="J828" t="s">
        <v>3770</v>
      </c>
      <c r="K828" t="s">
        <v>3504</v>
      </c>
      <c r="L828">
        <v>4828</v>
      </c>
      <c r="M828">
        <v>4860</v>
      </c>
      <c r="N828">
        <v>200</v>
      </c>
      <c r="O828" t="s">
        <v>3484</v>
      </c>
      <c r="P828">
        <v>0.853027688220103</v>
      </c>
      <c r="Q828">
        <v>0.88471801145779905</v>
      </c>
      <c r="R828">
        <v>1.00056734584129E-3</v>
      </c>
      <c r="S828">
        <v>8.7850543528333699E-2</v>
      </c>
      <c r="T828">
        <v>0.92483582302454004</v>
      </c>
      <c r="U828">
        <v>0.92483582302454004</v>
      </c>
      <c r="V828">
        <v>0.95259738916468095</v>
      </c>
      <c r="W828">
        <v>6.71</v>
      </c>
      <c r="X828">
        <v>9.5</v>
      </c>
      <c r="Y828">
        <v>-103778</v>
      </c>
      <c r="Z828">
        <v>-6919</v>
      </c>
      <c r="AA828">
        <v>-0.28999999999999998</v>
      </c>
      <c r="AB828">
        <v>15</v>
      </c>
      <c r="AC828">
        <v>9</v>
      </c>
      <c r="AD828">
        <v>6</v>
      </c>
      <c r="AE828">
        <v>60</v>
      </c>
      <c r="AF828">
        <v>10</v>
      </c>
      <c r="AG828">
        <v>6</v>
      </c>
      <c r="AH828">
        <v>5</v>
      </c>
      <c r="AI828">
        <v>4</v>
      </c>
    </row>
    <row r="829" spans="1:35" x14ac:dyDescent="0.2">
      <c r="A829" s="102">
        <v>520</v>
      </c>
      <c r="B829">
        <v>6674</v>
      </c>
      <c r="C829" t="s">
        <v>234</v>
      </c>
      <c r="D829" t="s">
        <v>3486</v>
      </c>
      <c r="E829">
        <v>2147</v>
      </c>
      <c r="F829">
        <v>2185</v>
      </c>
      <c r="G829">
        <v>500</v>
      </c>
      <c r="H829" t="s">
        <v>3481</v>
      </c>
      <c r="I829">
        <v>7224</v>
      </c>
      <c r="J829" t="s">
        <v>1015</v>
      </c>
      <c r="K829" t="s">
        <v>3499</v>
      </c>
      <c r="L829">
        <v>1352</v>
      </c>
      <c r="M829">
        <v>1342</v>
      </c>
      <c r="N829">
        <v>800</v>
      </c>
      <c r="O829" t="s">
        <v>3484</v>
      </c>
      <c r="P829">
        <v>0.85633834840884804</v>
      </c>
      <c r="Q829">
        <v>0.87836327966065197</v>
      </c>
      <c r="R829">
        <v>0.21091380957404299</v>
      </c>
      <c r="S829" s="15">
        <v>1.36160687181272E-2</v>
      </c>
      <c r="T829" s="15">
        <v>1.0707709599870701</v>
      </c>
      <c r="U829" s="15">
        <v>1.0707709599870701</v>
      </c>
      <c r="V829">
        <v>0.66951650131209095</v>
      </c>
      <c r="W829">
        <v>3.57</v>
      </c>
      <c r="X829">
        <v>1.73</v>
      </c>
      <c r="Y829">
        <v>-105038</v>
      </c>
      <c r="Z829">
        <v>-7003</v>
      </c>
      <c r="AA829">
        <v>-0.36</v>
      </c>
      <c r="AB829">
        <v>15</v>
      </c>
      <c r="AC829">
        <v>6</v>
      </c>
      <c r="AD829">
        <v>9</v>
      </c>
      <c r="AE829">
        <v>40</v>
      </c>
      <c r="AF829">
        <v>13</v>
      </c>
      <c r="AG829">
        <v>5</v>
      </c>
      <c r="AH829">
        <v>5</v>
      </c>
      <c r="AI829">
        <v>5</v>
      </c>
    </row>
    <row r="830" spans="1:35" x14ac:dyDescent="0.2">
      <c r="A830" s="102">
        <v>412</v>
      </c>
      <c r="B830">
        <v>3563</v>
      </c>
      <c r="C830" t="s">
        <v>3843</v>
      </c>
      <c r="D830" t="s">
        <v>3507</v>
      </c>
      <c r="E830">
        <v>9440</v>
      </c>
      <c r="F830">
        <v>9510</v>
      </c>
      <c r="G830">
        <v>100</v>
      </c>
      <c r="H830" t="s">
        <v>3484</v>
      </c>
      <c r="I830">
        <v>5486</v>
      </c>
      <c r="J830" t="s">
        <v>920</v>
      </c>
      <c r="K830" t="s">
        <v>3550</v>
      </c>
      <c r="L830">
        <v>1701</v>
      </c>
      <c r="M830">
        <v>1775</v>
      </c>
      <c r="N830">
        <v>500</v>
      </c>
      <c r="O830" t="s">
        <v>3481</v>
      </c>
      <c r="P830">
        <v>0.88385232822647097</v>
      </c>
      <c r="Q830">
        <v>0.89117298965715297</v>
      </c>
      <c r="R830">
        <v>8.9695354776446301E-2</v>
      </c>
      <c r="S830" s="106">
        <v>6.8047544473510996E-2</v>
      </c>
      <c r="T830">
        <v>-1.91543187198873</v>
      </c>
      <c r="U830">
        <v>1.91543187198873</v>
      </c>
      <c r="V830">
        <v>1.2381250831062101</v>
      </c>
      <c r="W830">
        <v>-7.84</v>
      </c>
      <c r="X830">
        <v>6.68</v>
      </c>
      <c r="Y830">
        <v>-105324</v>
      </c>
      <c r="Z830">
        <v>-5015</v>
      </c>
      <c r="AA830">
        <v>-0.11</v>
      </c>
      <c r="AB830">
        <v>21</v>
      </c>
      <c r="AC830">
        <v>11</v>
      </c>
      <c r="AD830">
        <v>10</v>
      </c>
      <c r="AE830">
        <v>52.38</v>
      </c>
      <c r="AF830">
        <v>9</v>
      </c>
      <c r="AG830">
        <v>10</v>
      </c>
      <c r="AH830">
        <v>10</v>
      </c>
      <c r="AI830">
        <v>1</v>
      </c>
    </row>
    <row r="831" spans="1:35" x14ac:dyDescent="0.2">
      <c r="A831" s="102">
        <v>677</v>
      </c>
      <c r="B831">
        <v>4005</v>
      </c>
      <c r="C831" t="s">
        <v>3887</v>
      </c>
      <c r="D831" t="s">
        <v>3506</v>
      </c>
      <c r="E831">
        <v>450</v>
      </c>
      <c r="F831">
        <v>448</v>
      </c>
      <c r="G831">
        <v>2300</v>
      </c>
      <c r="H831" t="s">
        <v>3484</v>
      </c>
      <c r="I831">
        <v>9506</v>
      </c>
      <c r="J831" t="s">
        <v>3553</v>
      </c>
      <c r="K831" t="s">
        <v>3554</v>
      </c>
      <c r="L831">
        <v>1030</v>
      </c>
      <c r="M831">
        <v>1038</v>
      </c>
      <c r="N831">
        <v>1000</v>
      </c>
      <c r="O831" t="s">
        <v>3481</v>
      </c>
      <c r="P831">
        <v>0.83762440484803502</v>
      </c>
      <c r="Q831">
        <v>0.85533098634353499</v>
      </c>
      <c r="R831" s="15">
        <v>3.4772266548281797E-5</v>
      </c>
      <c r="S831">
        <v>5.1519857136104697E-3</v>
      </c>
      <c r="T831">
        <v>-2.8056757099955099</v>
      </c>
      <c r="U831">
        <v>2.8056757099955099</v>
      </c>
      <c r="V831">
        <v>2.91388613581102</v>
      </c>
      <c r="W831">
        <v>-6.72</v>
      </c>
      <c r="X831">
        <v>0.73</v>
      </c>
      <c r="Y831">
        <v>-107696</v>
      </c>
      <c r="Z831">
        <v>-5668</v>
      </c>
      <c r="AA831">
        <v>-0.24</v>
      </c>
      <c r="AB831">
        <v>19</v>
      </c>
      <c r="AC831">
        <v>11</v>
      </c>
      <c r="AD831">
        <v>8</v>
      </c>
      <c r="AE831">
        <v>57.89</v>
      </c>
      <c r="AF831">
        <v>14</v>
      </c>
      <c r="AG831">
        <v>5</v>
      </c>
      <c r="AH831">
        <v>7</v>
      </c>
      <c r="AI831">
        <v>7</v>
      </c>
    </row>
    <row r="832" spans="1:35" x14ac:dyDescent="0.2">
      <c r="A832" s="102">
        <v>957</v>
      </c>
      <c r="B832">
        <v>3863</v>
      </c>
      <c r="C832" t="s">
        <v>3861</v>
      </c>
      <c r="D832" t="s">
        <v>3860</v>
      </c>
      <c r="E832">
        <v>1775</v>
      </c>
      <c r="F832">
        <v>1817</v>
      </c>
      <c r="G832">
        <v>600</v>
      </c>
      <c r="H832" t="s">
        <v>3481</v>
      </c>
      <c r="I832">
        <v>8273</v>
      </c>
      <c r="J832" t="s">
        <v>3687</v>
      </c>
      <c r="K832" t="s">
        <v>3507</v>
      </c>
      <c r="L832">
        <v>3400</v>
      </c>
      <c r="M832">
        <v>3490</v>
      </c>
      <c r="N832">
        <v>300</v>
      </c>
      <c r="O832" t="s">
        <v>3484</v>
      </c>
      <c r="P832">
        <v>0.847438739755629</v>
      </c>
      <c r="Q832">
        <v>0.81236709271468499</v>
      </c>
      <c r="R832">
        <v>1.3640134471588501E-4</v>
      </c>
      <c r="S832">
        <v>0.348602797895743</v>
      </c>
      <c r="T832">
        <v>2.2970648669714202</v>
      </c>
      <c r="U832">
        <v>2.2970648669714202</v>
      </c>
      <c r="V832">
        <v>2.4664198311679901</v>
      </c>
      <c r="W832">
        <v>11.24</v>
      </c>
      <c r="X832">
        <v>4.13</v>
      </c>
      <c r="Y832">
        <v>-108142</v>
      </c>
      <c r="Z832">
        <v>-6361</v>
      </c>
      <c r="AA832">
        <v>-0.49</v>
      </c>
      <c r="AB832">
        <v>17</v>
      </c>
      <c r="AC832">
        <v>8</v>
      </c>
      <c r="AD832">
        <v>9</v>
      </c>
      <c r="AE832">
        <v>47.06</v>
      </c>
      <c r="AF832">
        <v>11</v>
      </c>
      <c r="AG832">
        <v>6</v>
      </c>
      <c r="AH832">
        <v>7</v>
      </c>
      <c r="AI832">
        <v>4</v>
      </c>
    </row>
    <row r="833" spans="1:35" x14ac:dyDescent="0.2">
      <c r="A833" s="102">
        <v>502</v>
      </c>
      <c r="B833">
        <v>9502</v>
      </c>
      <c r="C833" t="s">
        <v>3900</v>
      </c>
      <c r="D833" t="s">
        <v>3554</v>
      </c>
      <c r="E833">
        <v>1522.5</v>
      </c>
      <c r="F833">
        <v>1538.5</v>
      </c>
      <c r="G833">
        <v>700</v>
      </c>
      <c r="H833" t="s">
        <v>3481</v>
      </c>
      <c r="I833">
        <v>9506</v>
      </c>
      <c r="J833" t="s">
        <v>3553</v>
      </c>
      <c r="K833" t="s">
        <v>3554</v>
      </c>
      <c r="L833">
        <v>1030</v>
      </c>
      <c r="M833">
        <v>1038</v>
      </c>
      <c r="N833">
        <v>1000</v>
      </c>
      <c r="O833" t="s">
        <v>3484</v>
      </c>
      <c r="P833">
        <v>0.91883339403225395</v>
      </c>
      <c r="Q833">
        <v>0.88014710170122101</v>
      </c>
      <c r="R833">
        <v>2.7078884344420701E-2</v>
      </c>
      <c r="S833">
        <v>0.12847632591116401</v>
      </c>
      <c r="T833">
        <v>1.8029174419963001</v>
      </c>
      <c r="U833">
        <v>1.8029174419963001</v>
      </c>
      <c r="V833">
        <v>1.2880262210351101</v>
      </c>
      <c r="W833">
        <v>3.76</v>
      </c>
      <c r="X833">
        <v>3.62</v>
      </c>
      <c r="Y833">
        <v>-108464</v>
      </c>
      <c r="Z833">
        <v>-7747</v>
      </c>
      <c r="AA833">
        <v>-0.42</v>
      </c>
      <c r="AB833">
        <v>14</v>
      </c>
      <c r="AC833">
        <v>5</v>
      </c>
      <c r="AD833">
        <v>9</v>
      </c>
      <c r="AE833">
        <v>35.71</v>
      </c>
      <c r="AF833">
        <v>16</v>
      </c>
      <c r="AG833">
        <v>1</v>
      </c>
      <c r="AH833">
        <v>2</v>
      </c>
      <c r="AI833">
        <v>11</v>
      </c>
    </row>
    <row r="834" spans="1:35" x14ac:dyDescent="0.2">
      <c r="A834" s="102">
        <v>274</v>
      </c>
      <c r="B834">
        <v>9474</v>
      </c>
      <c r="C834" t="s">
        <v>3856</v>
      </c>
      <c r="D834" t="s">
        <v>3483</v>
      </c>
      <c r="E834">
        <v>1456</v>
      </c>
      <c r="F834">
        <v>1518</v>
      </c>
      <c r="G834">
        <v>700</v>
      </c>
      <c r="H834" t="s">
        <v>3484</v>
      </c>
      <c r="I834">
        <v>9507</v>
      </c>
      <c r="J834" t="s">
        <v>3691</v>
      </c>
      <c r="K834" t="s">
        <v>3554</v>
      </c>
      <c r="L834">
        <v>935</v>
      </c>
      <c r="M834">
        <v>951</v>
      </c>
      <c r="N834">
        <v>1100</v>
      </c>
      <c r="O834" t="s">
        <v>3481</v>
      </c>
      <c r="P834">
        <v>0.85083201255409802</v>
      </c>
      <c r="Q834">
        <v>0.90839526152349104</v>
      </c>
      <c r="R834">
        <v>7.2818845053862893E-2</v>
      </c>
      <c r="S834">
        <v>0.21274851767403399</v>
      </c>
      <c r="T834">
        <v>-2.3419519026883502</v>
      </c>
      <c r="U834">
        <v>2.3419519026883502</v>
      </c>
      <c r="V834">
        <v>2.8874365507883502</v>
      </c>
      <c r="W834">
        <v>-9.85</v>
      </c>
      <c r="X834">
        <v>1.55</v>
      </c>
      <c r="Y834">
        <v>-109273</v>
      </c>
      <c r="Z834">
        <v>-5203</v>
      </c>
      <c r="AA834">
        <v>-0.31</v>
      </c>
      <c r="AB834">
        <v>21</v>
      </c>
      <c r="AC834">
        <v>10</v>
      </c>
      <c r="AD834">
        <v>11</v>
      </c>
      <c r="AE834">
        <v>47.62</v>
      </c>
      <c r="AF834">
        <v>11</v>
      </c>
      <c r="AG834">
        <v>7</v>
      </c>
      <c r="AH834">
        <v>7</v>
      </c>
      <c r="AI834">
        <v>7</v>
      </c>
    </row>
    <row r="835" spans="1:35" x14ac:dyDescent="0.2">
      <c r="A835" s="102">
        <v>642</v>
      </c>
      <c r="B835">
        <v>5486</v>
      </c>
      <c r="C835" t="s">
        <v>920</v>
      </c>
      <c r="D835" t="s">
        <v>3550</v>
      </c>
      <c r="E835">
        <v>1701</v>
      </c>
      <c r="F835">
        <v>1775</v>
      </c>
      <c r="G835">
        <v>600</v>
      </c>
      <c r="H835" t="s">
        <v>3481</v>
      </c>
      <c r="I835">
        <v>6976</v>
      </c>
      <c r="J835" t="s">
        <v>1006</v>
      </c>
      <c r="K835" t="s">
        <v>3486</v>
      </c>
      <c r="L835">
        <v>3320</v>
      </c>
      <c r="M835">
        <v>3355</v>
      </c>
      <c r="N835">
        <v>300</v>
      </c>
      <c r="O835" t="s">
        <v>3484</v>
      </c>
      <c r="P835">
        <v>0.84561085504502898</v>
      </c>
      <c r="Q835">
        <v>0.86034942595337405</v>
      </c>
      <c r="R835" s="106">
        <v>0.29398006954546602</v>
      </c>
      <c r="S835">
        <v>0.17971152393690701</v>
      </c>
      <c r="T835">
        <v>1.3901965465427699</v>
      </c>
      <c r="U835">
        <v>1.3901965465427699</v>
      </c>
      <c r="V835">
        <v>1.5031877989912801</v>
      </c>
      <c r="W835">
        <v>8</v>
      </c>
      <c r="X835">
        <v>5.81</v>
      </c>
      <c r="Y835">
        <v>-110045</v>
      </c>
      <c r="Z835">
        <v>-4785</v>
      </c>
      <c r="AA835">
        <v>-0.36</v>
      </c>
      <c r="AB835">
        <v>23</v>
      </c>
      <c r="AC835">
        <v>11</v>
      </c>
      <c r="AD835">
        <v>12</v>
      </c>
      <c r="AE835">
        <v>47.83</v>
      </c>
      <c r="AF835">
        <v>11</v>
      </c>
      <c r="AG835">
        <v>10</v>
      </c>
      <c r="AH835">
        <v>10</v>
      </c>
      <c r="AI835">
        <v>3</v>
      </c>
    </row>
    <row r="836" spans="1:35" x14ac:dyDescent="0.2">
      <c r="A836" s="102">
        <v>469</v>
      </c>
      <c r="B836">
        <v>4203</v>
      </c>
      <c r="C836" t="s">
        <v>866</v>
      </c>
      <c r="D836" t="s">
        <v>3506</v>
      </c>
      <c r="E836">
        <v>3990</v>
      </c>
      <c r="F836">
        <v>4040</v>
      </c>
      <c r="G836">
        <v>200</v>
      </c>
      <c r="H836" t="s">
        <v>3481</v>
      </c>
      <c r="I836">
        <v>5471</v>
      </c>
      <c r="J836" t="s">
        <v>3863</v>
      </c>
      <c r="K836" t="s">
        <v>3550</v>
      </c>
      <c r="L836">
        <v>4165</v>
      </c>
      <c r="M836">
        <v>4280</v>
      </c>
      <c r="N836">
        <v>200</v>
      </c>
      <c r="O836" t="s">
        <v>3484</v>
      </c>
      <c r="P836">
        <v>0.819676996499203</v>
      </c>
      <c r="Q836">
        <v>0.88359106105376295</v>
      </c>
      <c r="R836" s="15">
        <v>0.55622835546216098</v>
      </c>
      <c r="S836">
        <v>0.25529787678239901</v>
      </c>
      <c r="T836">
        <v>1.1589511715282499</v>
      </c>
      <c r="U836">
        <v>1.1589511715282499</v>
      </c>
      <c r="V836">
        <v>1.37545901381591</v>
      </c>
      <c r="W836">
        <v>4.75</v>
      </c>
      <c r="X836">
        <v>5.61</v>
      </c>
      <c r="Y836">
        <v>-110082</v>
      </c>
      <c r="Z836">
        <v>-13760</v>
      </c>
      <c r="AA836">
        <v>-0.68</v>
      </c>
      <c r="AB836">
        <v>8</v>
      </c>
      <c r="AC836">
        <v>4</v>
      </c>
      <c r="AD836">
        <v>4</v>
      </c>
      <c r="AE836">
        <v>50</v>
      </c>
      <c r="AF836">
        <v>14</v>
      </c>
      <c r="AG836">
        <v>2</v>
      </c>
      <c r="AH836">
        <v>2</v>
      </c>
      <c r="AI836">
        <v>4</v>
      </c>
    </row>
    <row r="837" spans="1:35" x14ac:dyDescent="0.2">
      <c r="A837" s="102">
        <v>332</v>
      </c>
      <c r="B837">
        <v>4530</v>
      </c>
      <c r="C837" t="s">
        <v>1338</v>
      </c>
      <c r="D837" t="s">
        <v>3504</v>
      </c>
      <c r="E837">
        <v>5520</v>
      </c>
      <c r="F837">
        <v>5570</v>
      </c>
      <c r="G837">
        <v>100</v>
      </c>
      <c r="H837" t="s">
        <v>3484</v>
      </c>
      <c r="I837">
        <v>8697</v>
      </c>
      <c r="J837" t="s">
        <v>1148</v>
      </c>
      <c r="K837" t="s">
        <v>3487</v>
      </c>
      <c r="L837">
        <v>1946</v>
      </c>
      <c r="M837">
        <v>1997</v>
      </c>
      <c r="N837">
        <v>300</v>
      </c>
      <c r="O837" t="s">
        <v>3481</v>
      </c>
      <c r="P837">
        <v>0.80019664570715798</v>
      </c>
      <c r="Q837">
        <v>0.90074459733339696</v>
      </c>
      <c r="R837">
        <v>0.155462628497161</v>
      </c>
      <c r="S837">
        <v>2.11158718894865E-2</v>
      </c>
      <c r="T837">
        <v>-0.32500021788219002</v>
      </c>
      <c r="U837">
        <v>0.32500021788219002</v>
      </c>
      <c r="V837">
        <v>0.37418258966532097</v>
      </c>
      <c r="W837">
        <v>-1.04</v>
      </c>
      <c r="X837">
        <v>7.56</v>
      </c>
      <c r="Y837">
        <v>-110438</v>
      </c>
      <c r="Z837">
        <v>-6135</v>
      </c>
      <c r="AA837">
        <v>-0.54</v>
      </c>
      <c r="AB837">
        <v>18</v>
      </c>
      <c r="AC837">
        <v>8</v>
      </c>
      <c r="AD837">
        <v>10</v>
      </c>
      <c r="AE837">
        <v>44.44</v>
      </c>
      <c r="AF837">
        <v>11</v>
      </c>
      <c r="AG837">
        <v>4</v>
      </c>
      <c r="AH837">
        <v>9</v>
      </c>
      <c r="AI837">
        <v>5</v>
      </c>
    </row>
    <row r="838" spans="1:35" x14ac:dyDescent="0.2">
      <c r="A838" s="102">
        <v>170</v>
      </c>
      <c r="B838">
        <v>2371</v>
      </c>
      <c r="C838" t="s">
        <v>777</v>
      </c>
      <c r="D838" t="s">
        <v>3496</v>
      </c>
      <c r="E838">
        <v>2823</v>
      </c>
      <c r="F838">
        <v>2929</v>
      </c>
      <c r="G838">
        <v>300</v>
      </c>
      <c r="H838" t="s">
        <v>3484</v>
      </c>
      <c r="I838">
        <v>3110</v>
      </c>
      <c r="J838" t="s">
        <v>721</v>
      </c>
      <c r="K838" t="s">
        <v>3480</v>
      </c>
      <c r="L838">
        <v>4650</v>
      </c>
      <c r="M838">
        <v>4750</v>
      </c>
      <c r="N838">
        <v>200</v>
      </c>
      <c r="O838" t="s">
        <v>3481</v>
      </c>
      <c r="P838">
        <v>0.93303823512346595</v>
      </c>
      <c r="Q838">
        <v>0.92561101328784201</v>
      </c>
      <c r="R838" s="15">
        <v>2.39278328292815E-3</v>
      </c>
      <c r="S838">
        <v>5.5921919829320703E-2</v>
      </c>
      <c r="T838">
        <v>-0.777996837261684</v>
      </c>
      <c r="U838">
        <v>0.777996837261684</v>
      </c>
      <c r="V838">
        <v>0.90712419328805804</v>
      </c>
      <c r="W838">
        <v>-7.7</v>
      </c>
      <c r="X838">
        <v>7.51</v>
      </c>
      <c r="Y838">
        <v>-111195</v>
      </c>
      <c r="Z838">
        <v>-4448</v>
      </c>
      <c r="AA838">
        <v>-0.21</v>
      </c>
      <c r="AB838">
        <v>25</v>
      </c>
      <c r="AC838">
        <v>11</v>
      </c>
      <c r="AD838">
        <v>14</v>
      </c>
      <c r="AE838">
        <v>44</v>
      </c>
      <c r="AF838">
        <v>9</v>
      </c>
      <c r="AG838">
        <v>11</v>
      </c>
      <c r="AH838">
        <v>10</v>
      </c>
      <c r="AI838">
        <v>4</v>
      </c>
    </row>
    <row r="839" spans="1:35" x14ac:dyDescent="0.2">
      <c r="A839" s="102">
        <v>564</v>
      </c>
      <c r="B839">
        <v>9508</v>
      </c>
      <c r="C839" t="s">
        <v>3690</v>
      </c>
      <c r="D839" t="s">
        <v>3554</v>
      </c>
      <c r="E839">
        <v>905</v>
      </c>
      <c r="F839">
        <v>912</v>
      </c>
      <c r="G839">
        <v>1200</v>
      </c>
      <c r="H839" t="s">
        <v>3484</v>
      </c>
      <c r="I839">
        <v>9509</v>
      </c>
      <c r="J839" t="s">
        <v>3940</v>
      </c>
      <c r="K839" t="s">
        <v>3554</v>
      </c>
      <c r="L839">
        <v>503</v>
      </c>
      <c r="M839">
        <v>512</v>
      </c>
      <c r="N839">
        <v>2100</v>
      </c>
      <c r="O839" t="s">
        <v>3481</v>
      </c>
      <c r="P839">
        <v>0.90049268066042298</v>
      </c>
      <c r="Q839">
        <v>0.871839714027277</v>
      </c>
      <c r="R839" s="15">
        <v>0.394697800151878</v>
      </c>
      <c r="S839" s="15">
        <v>0.372534467773254</v>
      </c>
      <c r="T839">
        <v>-0.50562273424141801</v>
      </c>
      <c r="U839">
        <v>0.50562273424141801</v>
      </c>
      <c r="V839">
        <v>0.485289656366234</v>
      </c>
      <c r="W839">
        <v>-1</v>
      </c>
      <c r="X839">
        <v>1.75</v>
      </c>
      <c r="Y839">
        <v>-111403</v>
      </c>
      <c r="Z839">
        <v>-8569</v>
      </c>
      <c r="AA839">
        <v>-0.41</v>
      </c>
      <c r="AB839">
        <v>13</v>
      </c>
      <c r="AC839">
        <v>5</v>
      </c>
      <c r="AD839">
        <v>8</v>
      </c>
      <c r="AE839">
        <v>38.46</v>
      </c>
      <c r="AF839">
        <v>13</v>
      </c>
      <c r="AG839">
        <v>2</v>
      </c>
      <c r="AH839">
        <v>3</v>
      </c>
      <c r="AI839">
        <v>8</v>
      </c>
    </row>
    <row r="840" spans="1:35" x14ac:dyDescent="0.2">
      <c r="A840" s="102">
        <v>366</v>
      </c>
      <c r="B840">
        <v>2531</v>
      </c>
      <c r="C840" t="s">
        <v>3508</v>
      </c>
      <c r="D840" t="s">
        <v>3509</v>
      </c>
      <c r="E840">
        <v>950</v>
      </c>
      <c r="F840">
        <v>964</v>
      </c>
      <c r="G840">
        <v>1100</v>
      </c>
      <c r="H840" t="s">
        <v>3481</v>
      </c>
      <c r="I840">
        <v>7201</v>
      </c>
      <c r="J840" t="s">
        <v>3534</v>
      </c>
      <c r="K840" t="s">
        <v>3499</v>
      </c>
      <c r="L840">
        <v>586.9</v>
      </c>
      <c r="M840">
        <v>587.6</v>
      </c>
      <c r="N840">
        <v>1800</v>
      </c>
      <c r="O840" t="s">
        <v>3484</v>
      </c>
      <c r="P840">
        <v>0.91416772831473403</v>
      </c>
      <c r="Q840">
        <v>0.895952927236639</v>
      </c>
      <c r="R840">
        <v>4.33373548172006E-2</v>
      </c>
      <c r="S840">
        <v>9.2159812340933205E-4</v>
      </c>
      <c r="T840">
        <v>1.95787359994284</v>
      </c>
      <c r="U840">
        <v>1.95787359994284</v>
      </c>
      <c r="V840">
        <v>1.5110114932112</v>
      </c>
      <c r="W840">
        <v>4.2</v>
      </c>
      <c r="X840">
        <v>0.26</v>
      </c>
      <c r="Y840">
        <v>-115161</v>
      </c>
      <c r="Z840">
        <v>-7677</v>
      </c>
      <c r="AA840">
        <v>-0.42</v>
      </c>
      <c r="AB840">
        <v>15</v>
      </c>
      <c r="AC840">
        <v>7</v>
      </c>
      <c r="AD840">
        <v>8</v>
      </c>
      <c r="AE840">
        <v>46.67</v>
      </c>
      <c r="AF840">
        <v>12</v>
      </c>
      <c r="AG840">
        <v>5</v>
      </c>
      <c r="AH840">
        <v>4</v>
      </c>
      <c r="AI840">
        <v>6</v>
      </c>
    </row>
    <row r="841" spans="1:35" x14ac:dyDescent="0.2">
      <c r="A841" s="102">
        <v>323</v>
      </c>
      <c r="B841">
        <v>1803</v>
      </c>
      <c r="C841" t="s">
        <v>3492</v>
      </c>
      <c r="D841" t="s">
        <v>3491</v>
      </c>
      <c r="E841">
        <v>1104</v>
      </c>
      <c r="F841">
        <v>1118</v>
      </c>
      <c r="G841">
        <v>700</v>
      </c>
      <c r="H841" t="s">
        <v>3481</v>
      </c>
      <c r="I841">
        <v>7729</v>
      </c>
      <c r="J841" t="s">
        <v>725</v>
      </c>
      <c r="K841" t="s">
        <v>3490</v>
      </c>
      <c r="L841">
        <v>3875</v>
      </c>
      <c r="M841">
        <v>3940</v>
      </c>
      <c r="N841">
        <v>200</v>
      </c>
      <c r="O841" t="s">
        <v>3484</v>
      </c>
      <c r="P841">
        <v>0.83205212729309996</v>
      </c>
      <c r="Q841">
        <v>0.90139617309840703</v>
      </c>
      <c r="R841" s="106">
        <v>2.0448636819854E-2</v>
      </c>
      <c r="S841" s="106">
        <v>8.9013928140038195E-2</v>
      </c>
      <c r="T841">
        <v>0.49159868255317002</v>
      </c>
      <c r="U841">
        <v>0.49159868255317002</v>
      </c>
      <c r="V841">
        <v>0.86120455556177</v>
      </c>
      <c r="W841">
        <v>2.2200000000000002</v>
      </c>
      <c r="X841">
        <v>0.69</v>
      </c>
      <c r="Y841">
        <v>-115181</v>
      </c>
      <c r="Z841">
        <v>-7199</v>
      </c>
      <c r="AA841">
        <v>-0.47</v>
      </c>
      <c r="AB841">
        <v>16</v>
      </c>
      <c r="AC841">
        <v>7</v>
      </c>
      <c r="AD841">
        <v>9</v>
      </c>
      <c r="AE841">
        <v>43.75</v>
      </c>
      <c r="AF841">
        <v>11</v>
      </c>
      <c r="AG841">
        <v>5</v>
      </c>
      <c r="AH841">
        <v>5</v>
      </c>
      <c r="AI841">
        <v>6</v>
      </c>
    </row>
    <row r="842" spans="1:35" x14ac:dyDescent="0.2">
      <c r="A842" s="102">
        <v>582</v>
      </c>
      <c r="B842">
        <v>5333</v>
      </c>
      <c r="C842" t="s">
        <v>238</v>
      </c>
      <c r="D842" t="s">
        <v>3480</v>
      </c>
      <c r="E842">
        <v>1824</v>
      </c>
      <c r="F842">
        <v>1832</v>
      </c>
      <c r="G842">
        <v>500</v>
      </c>
      <c r="H842" t="s">
        <v>3481</v>
      </c>
      <c r="I842">
        <v>6305</v>
      </c>
      <c r="J842" t="s">
        <v>31</v>
      </c>
      <c r="K842" t="s">
        <v>3494</v>
      </c>
      <c r="L842">
        <v>2920</v>
      </c>
      <c r="M842">
        <v>2924</v>
      </c>
      <c r="N842">
        <v>300</v>
      </c>
      <c r="O842" t="s">
        <v>3484</v>
      </c>
      <c r="P842">
        <v>0.89504331037278795</v>
      </c>
      <c r="Q842">
        <v>0.86927996781866701</v>
      </c>
      <c r="R842">
        <v>5.8968087594707397E-2</v>
      </c>
      <c r="S842">
        <v>0.34841637393684199</v>
      </c>
      <c r="T842">
        <v>0.63304335308242499</v>
      </c>
      <c r="U842">
        <v>0.63304335308242499</v>
      </c>
      <c r="V842">
        <v>0.38067264157316499</v>
      </c>
      <c r="W842">
        <v>2.69</v>
      </c>
      <c r="X842">
        <v>4.42</v>
      </c>
      <c r="Y842">
        <v>-115342</v>
      </c>
      <c r="Z842">
        <v>-7209</v>
      </c>
      <c r="AA842">
        <v>-0.38</v>
      </c>
      <c r="AB842">
        <v>16</v>
      </c>
      <c r="AC842">
        <v>7</v>
      </c>
      <c r="AD842">
        <v>9</v>
      </c>
      <c r="AE842">
        <v>43.75</v>
      </c>
      <c r="AF842">
        <v>15</v>
      </c>
      <c r="AG842">
        <v>3</v>
      </c>
      <c r="AH842">
        <v>3</v>
      </c>
      <c r="AI842">
        <v>10</v>
      </c>
    </row>
    <row r="843" spans="1:35" x14ac:dyDescent="0.2">
      <c r="A843" s="102">
        <v>919</v>
      </c>
      <c r="B843">
        <v>2678</v>
      </c>
      <c r="C843" t="s">
        <v>789</v>
      </c>
      <c r="D843" t="s">
        <v>3507</v>
      </c>
      <c r="E843">
        <v>3505</v>
      </c>
      <c r="F843">
        <v>3465</v>
      </c>
      <c r="G843">
        <v>300</v>
      </c>
      <c r="H843" t="s">
        <v>3484</v>
      </c>
      <c r="I843">
        <v>4217</v>
      </c>
      <c r="J843" t="s">
        <v>1452</v>
      </c>
      <c r="K843" t="s">
        <v>3506</v>
      </c>
      <c r="L843">
        <v>4595</v>
      </c>
      <c r="M843">
        <v>4600</v>
      </c>
      <c r="N843">
        <v>200</v>
      </c>
      <c r="O843" t="s">
        <v>3481</v>
      </c>
      <c r="P843">
        <v>0.88754599272904999</v>
      </c>
      <c r="Q843">
        <v>0.82039925875484798</v>
      </c>
      <c r="R843">
        <v>0.45054348023533702</v>
      </c>
      <c r="S843">
        <v>0.16496546874565901</v>
      </c>
      <c r="T843">
        <v>-0.47670772333781702</v>
      </c>
      <c r="U843">
        <v>0.47670772333781702</v>
      </c>
      <c r="V843">
        <v>0.14598075381223499</v>
      </c>
      <c r="W843">
        <v>-3.17</v>
      </c>
      <c r="X843">
        <v>12.99</v>
      </c>
      <c r="Y843">
        <v>-117673</v>
      </c>
      <c r="Z843">
        <v>-7355</v>
      </c>
      <c r="AA843">
        <v>-0.33</v>
      </c>
      <c r="AB843">
        <v>16</v>
      </c>
      <c r="AC843">
        <v>6</v>
      </c>
      <c r="AD843">
        <v>10</v>
      </c>
      <c r="AE843">
        <v>37.5</v>
      </c>
      <c r="AF843">
        <v>10</v>
      </c>
      <c r="AG843">
        <v>5</v>
      </c>
      <c r="AH843">
        <v>7</v>
      </c>
      <c r="AI843">
        <v>4</v>
      </c>
    </row>
    <row r="844" spans="1:35" x14ac:dyDescent="0.2">
      <c r="A844" s="102">
        <v>36</v>
      </c>
      <c r="B844">
        <v>7201</v>
      </c>
      <c r="C844" t="s">
        <v>3534</v>
      </c>
      <c r="D844" t="s">
        <v>3499</v>
      </c>
      <c r="E844">
        <v>586.9</v>
      </c>
      <c r="F844">
        <v>587.6</v>
      </c>
      <c r="G844">
        <v>1800</v>
      </c>
      <c r="H844" t="s">
        <v>3481</v>
      </c>
      <c r="I844">
        <v>7211</v>
      </c>
      <c r="J844" t="s">
        <v>28</v>
      </c>
      <c r="K844" t="s">
        <v>3499</v>
      </c>
      <c r="L844">
        <v>400</v>
      </c>
      <c r="M844">
        <v>403</v>
      </c>
      <c r="N844">
        <v>2600</v>
      </c>
      <c r="O844" t="s">
        <v>3484</v>
      </c>
      <c r="P844">
        <v>0.96847639188691903</v>
      </c>
      <c r="Q844">
        <v>0.95480436157162796</v>
      </c>
      <c r="R844">
        <v>3.2279347730920002E-3</v>
      </c>
      <c r="S844">
        <v>0.152619108699873</v>
      </c>
      <c r="T844">
        <v>2.16347500795758</v>
      </c>
      <c r="U844">
        <v>2.16347500795758</v>
      </c>
      <c r="V844">
        <v>2.6176714450257399</v>
      </c>
      <c r="W844">
        <v>3.97</v>
      </c>
      <c r="X844">
        <v>0.93</v>
      </c>
      <c r="Y844">
        <v>-118469</v>
      </c>
      <c r="Z844">
        <v>-7898</v>
      </c>
      <c r="AA844">
        <v>-0.38</v>
      </c>
      <c r="AB844">
        <v>15</v>
      </c>
      <c r="AC844">
        <v>5</v>
      </c>
      <c r="AD844">
        <v>10</v>
      </c>
      <c r="AE844">
        <v>33.33</v>
      </c>
      <c r="AF844">
        <v>14</v>
      </c>
      <c r="AG844">
        <v>3</v>
      </c>
      <c r="AH844">
        <v>3</v>
      </c>
      <c r="AI844">
        <v>9</v>
      </c>
    </row>
    <row r="845" spans="1:35" x14ac:dyDescent="0.2">
      <c r="A845" s="102">
        <v>651</v>
      </c>
      <c r="B845">
        <v>4114</v>
      </c>
      <c r="C845" t="s">
        <v>3764</v>
      </c>
      <c r="D845" t="s">
        <v>3506</v>
      </c>
      <c r="E845">
        <v>6360</v>
      </c>
      <c r="F845">
        <v>6490</v>
      </c>
      <c r="G845">
        <v>100</v>
      </c>
      <c r="H845" t="s">
        <v>3481</v>
      </c>
      <c r="I845">
        <v>6302</v>
      </c>
      <c r="J845" t="s">
        <v>3910</v>
      </c>
      <c r="K845" t="s">
        <v>3494</v>
      </c>
      <c r="L845">
        <v>2846</v>
      </c>
      <c r="M845">
        <v>2820</v>
      </c>
      <c r="N845">
        <v>200</v>
      </c>
      <c r="O845" t="s">
        <v>3484</v>
      </c>
      <c r="P845">
        <v>0.81141650104062901</v>
      </c>
      <c r="Q845">
        <v>0.859484526963877</v>
      </c>
      <c r="R845" s="106">
        <v>0.20812611652372801</v>
      </c>
      <c r="S845" s="106">
        <v>0.12920775601335399</v>
      </c>
      <c r="T845">
        <v>2.4117943352870799</v>
      </c>
      <c r="U845">
        <v>2.4117943352870799</v>
      </c>
      <c r="V845">
        <v>1.8774488594986201</v>
      </c>
      <c r="W845">
        <v>8.14</v>
      </c>
      <c r="X845">
        <v>13.1</v>
      </c>
      <c r="Y845">
        <v>-119293</v>
      </c>
      <c r="Z845">
        <v>-14912</v>
      </c>
      <c r="AA845">
        <v>-1.03</v>
      </c>
      <c r="AB845">
        <v>8</v>
      </c>
      <c r="AC845">
        <v>3</v>
      </c>
      <c r="AD845">
        <v>5</v>
      </c>
      <c r="AE845">
        <v>37.5</v>
      </c>
      <c r="AF845">
        <v>14</v>
      </c>
      <c r="AG845">
        <v>1</v>
      </c>
      <c r="AH845">
        <v>3</v>
      </c>
      <c r="AI845">
        <v>4</v>
      </c>
    </row>
    <row r="846" spans="1:35" x14ac:dyDescent="0.2">
      <c r="A846" s="102">
        <v>968</v>
      </c>
      <c r="B846">
        <v>6471</v>
      </c>
      <c r="C846" t="s">
        <v>1447</v>
      </c>
      <c r="D846" t="s">
        <v>3494</v>
      </c>
      <c r="E846">
        <v>916</v>
      </c>
      <c r="F846">
        <v>913</v>
      </c>
      <c r="G846">
        <v>1100</v>
      </c>
      <c r="H846" t="s">
        <v>3484</v>
      </c>
      <c r="I846">
        <v>9072</v>
      </c>
      <c r="J846" t="s">
        <v>3684</v>
      </c>
      <c r="K846" t="s">
        <v>3685</v>
      </c>
      <c r="L846">
        <v>2528</v>
      </c>
      <c r="M846">
        <v>2561</v>
      </c>
      <c r="N846">
        <v>400</v>
      </c>
      <c r="O846" t="s">
        <v>3481</v>
      </c>
      <c r="P846">
        <v>0.864418974341297</v>
      </c>
      <c r="Q846">
        <v>0.81080239687313305</v>
      </c>
      <c r="R846" s="106">
        <v>6.0760990665037401E-2</v>
      </c>
      <c r="S846" s="106">
        <v>6.6322911867333301E-2</v>
      </c>
      <c r="T846">
        <v>-2.4817073097388702</v>
      </c>
      <c r="U846">
        <v>2.4817073097388702</v>
      </c>
      <c r="V846">
        <v>2.2200461860418801</v>
      </c>
      <c r="W846">
        <v>-7.84</v>
      </c>
      <c r="X846">
        <v>1.96</v>
      </c>
      <c r="Y846">
        <v>-120121</v>
      </c>
      <c r="Z846">
        <v>-8008</v>
      </c>
      <c r="AA846">
        <v>-0.48</v>
      </c>
      <c r="AB846">
        <v>15</v>
      </c>
      <c r="AC846">
        <v>7</v>
      </c>
      <c r="AD846">
        <v>8</v>
      </c>
      <c r="AE846">
        <v>46.67</v>
      </c>
      <c r="AF846">
        <v>13</v>
      </c>
      <c r="AG846">
        <v>5</v>
      </c>
      <c r="AH846">
        <v>5</v>
      </c>
      <c r="AI846">
        <v>5</v>
      </c>
    </row>
    <row r="847" spans="1:35" x14ac:dyDescent="0.2">
      <c r="A847" s="102">
        <v>390</v>
      </c>
      <c r="B847">
        <v>4186</v>
      </c>
      <c r="C847" t="s">
        <v>865</v>
      </c>
      <c r="D847" t="s">
        <v>3506</v>
      </c>
      <c r="E847">
        <v>4600</v>
      </c>
      <c r="F847">
        <v>4600</v>
      </c>
      <c r="G847">
        <v>200</v>
      </c>
      <c r="H847" t="s">
        <v>3484</v>
      </c>
      <c r="I847">
        <v>6951</v>
      </c>
      <c r="J847" t="s">
        <v>229</v>
      </c>
      <c r="K847" t="s">
        <v>3486</v>
      </c>
      <c r="L847">
        <v>3585</v>
      </c>
      <c r="M847">
        <v>3580</v>
      </c>
      <c r="N847">
        <v>300</v>
      </c>
      <c r="O847" t="s">
        <v>3481</v>
      </c>
      <c r="P847">
        <v>0.88976328080031297</v>
      </c>
      <c r="Q847">
        <v>0.89376094775580295</v>
      </c>
      <c r="R847">
        <v>0.41332385639817598</v>
      </c>
      <c r="S847">
        <v>0.23524641853339001</v>
      </c>
      <c r="T847">
        <v>-0.84690709936208997</v>
      </c>
      <c r="U847">
        <v>0.84690709936208997</v>
      </c>
      <c r="V847">
        <v>0.77050846520864003</v>
      </c>
      <c r="W847">
        <v>-5.79</v>
      </c>
      <c r="X847">
        <v>16.739999999999998</v>
      </c>
      <c r="Y847">
        <v>-120392</v>
      </c>
      <c r="Z847">
        <v>-6020</v>
      </c>
      <c r="AA847">
        <v>-0.42</v>
      </c>
      <c r="AB847">
        <v>20</v>
      </c>
      <c r="AC847">
        <v>9</v>
      </c>
      <c r="AD847">
        <v>11</v>
      </c>
      <c r="AE847">
        <v>45</v>
      </c>
      <c r="AF847">
        <v>8</v>
      </c>
      <c r="AG847">
        <v>9</v>
      </c>
      <c r="AH847">
        <v>9</v>
      </c>
      <c r="AI847">
        <v>2</v>
      </c>
    </row>
    <row r="848" spans="1:35" x14ac:dyDescent="0.2">
      <c r="A848" s="102">
        <v>33</v>
      </c>
      <c r="B848">
        <v>2413</v>
      </c>
      <c r="C848" t="s">
        <v>3501</v>
      </c>
      <c r="D848" t="s">
        <v>3496</v>
      </c>
      <c r="E848">
        <v>3150</v>
      </c>
      <c r="F848">
        <v>3200</v>
      </c>
      <c r="G848">
        <v>300</v>
      </c>
      <c r="H848" t="s">
        <v>3484</v>
      </c>
      <c r="I848">
        <v>6920</v>
      </c>
      <c r="J848" t="s">
        <v>3485</v>
      </c>
      <c r="K848" t="s">
        <v>3486</v>
      </c>
      <c r="L848">
        <v>5640</v>
      </c>
      <c r="M848">
        <v>5410</v>
      </c>
      <c r="N848">
        <v>200</v>
      </c>
      <c r="O848" t="s">
        <v>3481</v>
      </c>
      <c r="P848">
        <v>0.91257464947135503</v>
      </c>
      <c r="Q848">
        <v>0.95493627572657203</v>
      </c>
      <c r="R848">
        <v>0.18530659754459</v>
      </c>
      <c r="S848">
        <v>0.21099141475958</v>
      </c>
      <c r="T848">
        <v>-0.72621827771430603</v>
      </c>
      <c r="U848">
        <v>0.72621827771430603</v>
      </c>
      <c r="V848">
        <v>1.0721016116830899</v>
      </c>
      <c r="W848">
        <v>-5.69</v>
      </c>
      <c r="X848">
        <v>11.28</v>
      </c>
      <c r="Y848">
        <v>-121197</v>
      </c>
      <c r="Z848">
        <v>-7129</v>
      </c>
      <c r="AA848">
        <v>-0.22</v>
      </c>
      <c r="AB848">
        <v>17</v>
      </c>
      <c r="AC848">
        <v>10</v>
      </c>
      <c r="AD848">
        <v>7</v>
      </c>
      <c r="AE848">
        <v>58.82</v>
      </c>
      <c r="AF848">
        <v>9</v>
      </c>
      <c r="AG848">
        <v>9</v>
      </c>
      <c r="AH848">
        <v>6</v>
      </c>
      <c r="AI848">
        <v>2</v>
      </c>
    </row>
    <row r="849" spans="1:35" x14ac:dyDescent="0.2">
      <c r="A849" s="102">
        <v>153</v>
      </c>
      <c r="B849">
        <v>4739</v>
      </c>
      <c r="C849" t="s">
        <v>3549</v>
      </c>
      <c r="D849" t="s">
        <v>3483</v>
      </c>
      <c r="E849">
        <v>3265</v>
      </c>
      <c r="F849">
        <v>3320</v>
      </c>
      <c r="G849">
        <v>200</v>
      </c>
      <c r="H849" t="s">
        <v>3484</v>
      </c>
      <c r="I849">
        <v>8036</v>
      </c>
      <c r="J849" t="s">
        <v>3495</v>
      </c>
      <c r="K849" t="s">
        <v>3488</v>
      </c>
      <c r="L849">
        <v>8130</v>
      </c>
      <c r="M849">
        <v>8060</v>
      </c>
      <c r="N849">
        <v>100</v>
      </c>
      <c r="O849" t="s">
        <v>3481</v>
      </c>
      <c r="P849">
        <v>0.88663599540080196</v>
      </c>
      <c r="Q849">
        <v>0.92731355006488703</v>
      </c>
      <c r="R849" s="15">
        <v>0.56299420844885495</v>
      </c>
      <c r="S849" s="15">
        <v>1.7887433715005801E-3</v>
      </c>
      <c r="T849">
        <v>-0.54684958646613002</v>
      </c>
      <c r="U849">
        <v>0.54684958646613002</v>
      </c>
      <c r="V849">
        <v>1.2888471044624701</v>
      </c>
      <c r="W849">
        <v>-2.06</v>
      </c>
      <c r="X849">
        <v>17.62</v>
      </c>
      <c r="Y849">
        <v>-121446</v>
      </c>
      <c r="Z849">
        <v>-8096</v>
      </c>
      <c r="AA849">
        <v>-0.43</v>
      </c>
      <c r="AB849">
        <v>15</v>
      </c>
      <c r="AC849">
        <v>7</v>
      </c>
      <c r="AD849">
        <v>8</v>
      </c>
      <c r="AE849">
        <v>46.67</v>
      </c>
      <c r="AF849">
        <v>12</v>
      </c>
      <c r="AG849">
        <v>3</v>
      </c>
      <c r="AH849">
        <v>4</v>
      </c>
      <c r="AI849">
        <v>8</v>
      </c>
    </row>
    <row r="850" spans="1:35" x14ac:dyDescent="0.2">
      <c r="A850" s="102">
        <v>740</v>
      </c>
      <c r="B850">
        <v>6750</v>
      </c>
      <c r="C850" t="s">
        <v>3555</v>
      </c>
      <c r="D850" t="s">
        <v>3486</v>
      </c>
      <c r="E850">
        <v>4300</v>
      </c>
      <c r="F850">
        <v>4405</v>
      </c>
      <c r="G850">
        <v>200</v>
      </c>
      <c r="H850" t="s">
        <v>3484</v>
      </c>
      <c r="I850">
        <v>6951</v>
      </c>
      <c r="J850" t="s">
        <v>229</v>
      </c>
      <c r="K850" t="s">
        <v>3486</v>
      </c>
      <c r="L850">
        <v>3585</v>
      </c>
      <c r="M850">
        <v>3580</v>
      </c>
      <c r="N850">
        <v>200</v>
      </c>
      <c r="O850" t="s">
        <v>3481</v>
      </c>
      <c r="P850">
        <v>0.82457254358624099</v>
      </c>
      <c r="Q850">
        <v>0.846483799959585</v>
      </c>
      <c r="R850" s="15">
        <v>5.3444194846788097E-3</v>
      </c>
      <c r="S850">
        <v>0.24219491578942401</v>
      </c>
      <c r="T850">
        <v>-1.6098047644945399</v>
      </c>
      <c r="U850">
        <v>1.6098047644945399</v>
      </c>
      <c r="V850">
        <v>1.80939706784273</v>
      </c>
      <c r="W850">
        <v>-9.75</v>
      </c>
      <c r="X850">
        <v>18.73</v>
      </c>
      <c r="Y850">
        <v>-122159</v>
      </c>
      <c r="Z850">
        <v>-6429</v>
      </c>
      <c r="AA850">
        <v>-0.39</v>
      </c>
      <c r="AB850">
        <v>19</v>
      </c>
      <c r="AC850">
        <v>9</v>
      </c>
      <c r="AD850">
        <v>10</v>
      </c>
      <c r="AE850">
        <v>47.37</v>
      </c>
      <c r="AF850">
        <v>8</v>
      </c>
      <c r="AG850">
        <v>9</v>
      </c>
      <c r="AH850">
        <v>9</v>
      </c>
      <c r="AI850">
        <v>1</v>
      </c>
    </row>
    <row r="851" spans="1:35" x14ac:dyDescent="0.2">
      <c r="A851" s="102">
        <v>44</v>
      </c>
      <c r="B851">
        <v>4508</v>
      </c>
      <c r="C851" t="s">
        <v>223</v>
      </c>
      <c r="D851" t="s">
        <v>3504</v>
      </c>
      <c r="E851">
        <v>2008</v>
      </c>
      <c r="F851">
        <v>2006</v>
      </c>
      <c r="G851">
        <v>500</v>
      </c>
      <c r="H851" t="s">
        <v>3481</v>
      </c>
      <c r="I851">
        <v>4528</v>
      </c>
      <c r="J851" t="s">
        <v>877</v>
      </c>
      <c r="K851" t="s">
        <v>3504</v>
      </c>
      <c r="L851">
        <v>2566.5</v>
      </c>
      <c r="M851">
        <v>2594.5</v>
      </c>
      <c r="N851">
        <v>400</v>
      </c>
      <c r="O851" t="s">
        <v>3484</v>
      </c>
      <c r="P851">
        <v>0.86590868600269999</v>
      </c>
      <c r="Q851">
        <v>0.95182273257383598</v>
      </c>
      <c r="R851">
        <v>0.25156586978388501</v>
      </c>
      <c r="S851">
        <v>3.7285160105631203E-2</v>
      </c>
      <c r="T851">
        <v>0.36087391061942697</v>
      </c>
      <c r="U851">
        <v>0.36087391061942697</v>
      </c>
      <c r="V851">
        <v>0.427562573221901</v>
      </c>
      <c r="W851">
        <v>3.93</v>
      </c>
      <c r="X851">
        <v>3.35</v>
      </c>
      <c r="Y851">
        <v>-122307</v>
      </c>
      <c r="Z851">
        <v>-6437</v>
      </c>
      <c r="AA851">
        <v>-0.32</v>
      </c>
      <c r="AB851">
        <v>19</v>
      </c>
      <c r="AC851">
        <v>8</v>
      </c>
      <c r="AD851">
        <v>11</v>
      </c>
      <c r="AE851">
        <v>42.11</v>
      </c>
      <c r="AF851">
        <v>15</v>
      </c>
      <c r="AG851">
        <v>3</v>
      </c>
      <c r="AH851">
        <v>3</v>
      </c>
      <c r="AI851">
        <v>13</v>
      </c>
    </row>
    <row r="852" spans="1:35" x14ac:dyDescent="0.2">
      <c r="A852" s="102">
        <v>369</v>
      </c>
      <c r="B852">
        <v>9474</v>
      </c>
      <c r="C852" t="s">
        <v>3856</v>
      </c>
      <c r="D852" t="s">
        <v>3483</v>
      </c>
      <c r="E852">
        <v>1456</v>
      </c>
      <c r="F852">
        <v>1518</v>
      </c>
      <c r="G852">
        <v>700</v>
      </c>
      <c r="H852" t="s">
        <v>3484</v>
      </c>
      <c r="I852">
        <v>9501</v>
      </c>
      <c r="J852" t="s">
        <v>3556</v>
      </c>
      <c r="K852" t="s">
        <v>3554</v>
      </c>
      <c r="L852">
        <v>455</v>
      </c>
      <c r="M852">
        <v>454</v>
      </c>
      <c r="N852">
        <v>2300</v>
      </c>
      <c r="O852" t="s">
        <v>3481</v>
      </c>
      <c r="P852">
        <v>0.82949975827696198</v>
      </c>
      <c r="Q852">
        <v>0.89578942150878904</v>
      </c>
      <c r="R852">
        <v>1.23794123645436E-2</v>
      </c>
      <c r="S852">
        <v>0.21062362914093399</v>
      </c>
      <c r="T852">
        <v>-2.29466500300332</v>
      </c>
      <c r="U852">
        <v>2.29466500300332</v>
      </c>
      <c r="V852">
        <v>2.5827971858246901</v>
      </c>
      <c r="W852">
        <v>-14.94</v>
      </c>
      <c r="X852">
        <v>1.73</v>
      </c>
      <c r="Y852">
        <v>-124193</v>
      </c>
      <c r="Z852">
        <v>-5645</v>
      </c>
      <c r="AA852">
        <v>-0.2</v>
      </c>
      <c r="AB852">
        <v>22</v>
      </c>
      <c r="AC852">
        <v>12</v>
      </c>
      <c r="AD852">
        <v>10</v>
      </c>
      <c r="AE852">
        <v>54.55</v>
      </c>
      <c r="AF852">
        <v>10</v>
      </c>
      <c r="AG852">
        <v>8</v>
      </c>
      <c r="AH852">
        <v>8</v>
      </c>
      <c r="AI852">
        <v>6</v>
      </c>
    </row>
    <row r="853" spans="1:35" x14ac:dyDescent="0.2">
      <c r="A853" s="102">
        <v>54</v>
      </c>
      <c r="B853">
        <v>9501</v>
      </c>
      <c r="C853" t="s">
        <v>3556</v>
      </c>
      <c r="D853" t="s">
        <v>3554</v>
      </c>
      <c r="E853">
        <v>455</v>
      </c>
      <c r="F853">
        <v>454</v>
      </c>
      <c r="G853">
        <v>2400</v>
      </c>
      <c r="H853" t="s">
        <v>3481</v>
      </c>
      <c r="I853">
        <v>9508</v>
      </c>
      <c r="J853" t="s">
        <v>3690</v>
      </c>
      <c r="K853" t="s">
        <v>3554</v>
      </c>
      <c r="L853">
        <v>905</v>
      </c>
      <c r="M853">
        <v>912</v>
      </c>
      <c r="N853">
        <v>1200</v>
      </c>
      <c r="O853" t="s">
        <v>3484</v>
      </c>
      <c r="P853">
        <v>0.93888170800497595</v>
      </c>
      <c r="Q853">
        <v>0.95017096168078996</v>
      </c>
      <c r="R853">
        <v>7.3657002669470797E-2</v>
      </c>
      <c r="S853">
        <v>0.36082673906879997</v>
      </c>
      <c r="T853">
        <v>9.3058620730594899E-2</v>
      </c>
      <c r="U853">
        <v>9.3058620730594899E-2</v>
      </c>
      <c r="V853">
        <v>5.5116554063326099E-2</v>
      </c>
      <c r="W853">
        <v>0.23</v>
      </c>
      <c r="X853">
        <v>0.44</v>
      </c>
      <c r="Y853">
        <v>-124320</v>
      </c>
      <c r="Z853">
        <v>-9563</v>
      </c>
      <c r="AA853">
        <v>-0.48</v>
      </c>
      <c r="AB853">
        <v>13</v>
      </c>
      <c r="AC853">
        <v>5</v>
      </c>
      <c r="AD853">
        <v>8</v>
      </c>
      <c r="AE853">
        <v>38.46</v>
      </c>
      <c r="AF853">
        <v>14</v>
      </c>
      <c r="AG853">
        <v>3</v>
      </c>
      <c r="AH853">
        <v>4</v>
      </c>
      <c r="AI853">
        <v>6</v>
      </c>
    </row>
    <row r="854" spans="1:35" x14ac:dyDescent="0.2">
      <c r="A854" s="102">
        <v>111</v>
      </c>
      <c r="B854">
        <v>6758</v>
      </c>
      <c r="C854" t="s">
        <v>3498</v>
      </c>
      <c r="D854" t="s">
        <v>3486</v>
      </c>
      <c r="E854">
        <v>7650</v>
      </c>
      <c r="F854">
        <v>7700</v>
      </c>
      <c r="G854">
        <v>100</v>
      </c>
      <c r="H854" t="s">
        <v>3481</v>
      </c>
      <c r="I854">
        <v>9433</v>
      </c>
      <c r="J854" t="s">
        <v>728</v>
      </c>
      <c r="K854" t="s">
        <v>3483</v>
      </c>
      <c r="L854">
        <v>3290</v>
      </c>
      <c r="M854">
        <v>3257</v>
      </c>
      <c r="N854">
        <v>200</v>
      </c>
      <c r="O854" t="s">
        <v>3484</v>
      </c>
      <c r="P854">
        <v>0.83657509009892905</v>
      </c>
      <c r="Q854">
        <v>0.93441576504720503</v>
      </c>
      <c r="R854">
        <v>0.220178454826603</v>
      </c>
      <c r="S854">
        <v>9.0703026731737593E-2</v>
      </c>
      <c r="T854">
        <v>1.0826162859905899</v>
      </c>
      <c r="U854">
        <v>1.0826162859905899</v>
      </c>
      <c r="V854">
        <v>0.84291508766515999</v>
      </c>
      <c r="W854">
        <v>5.0999999999999996</v>
      </c>
      <c r="X854">
        <v>15.4</v>
      </c>
      <c r="Y854">
        <v>-125272</v>
      </c>
      <c r="Z854">
        <v>-9636</v>
      </c>
      <c r="AA854">
        <v>-0.48</v>
      </c>
      <c r="AB854">
        <v>13</v>
      </c>
      <c r="AC854">
        <v>6</v>
      </c>
      <c r="AD854">
        <v>7</v>
      </c>
      <c r="AE854">
        <v>46.15</v>
      </c>
      <c r="AF854">
        <v>13</v>
      </c>
      <c r="AG854">
        <v>4</v>
      </c>
      <c r="AH854">
        <v>5</v>
      </c>
      <c r="AI854">
        <v>4</v>
      </c>
    </row>
    <row r="855" spans="1:35" x14ac:dyDescent="0.2">
      <c r="A855" s="102">
        <v>797</v>
      </c>
      <c r="B855">
        <v>7240</v>
      </c>
      <c r="C855" t="s">
        <v>1019</v>
      </c>
      <c r="D855" t="s">
        <v>3499</v>
      </c>
      <c r="E855">
        <v>1526</v>
      </c>
      <c r="F855">
        <v>1548</v>
      </c>
      <c r="G855">
        <v>500</v>
      </c>
      <c r="H855" t="s">
        <v>3481</v>
      </c>
      <c r="I855">
        <v>7259</v>
      </c>
      <c r="J855" t="s">
        <v>27</v>
      </c>
      <c r="K855" t="s">
        <v>3499</v>
      </c>
      <c r="L855">
        <v>3695</v>
      </c>
      <c r="M855">
        <v>3700</v>
      </c>
      <c r="N855">
        <v>200</v>
      </c>
      <c r="O855" t="s">
        <v>3484</v>
      </c>
      <c r="P855">
        <v>0.95101626147847995</v>
      </c>
      <c r="Q855">
        <v>0.83779212998195096</v>
      </c>
      <c r="R855">
        <v>2.1170736175410598E-2</v>
      </c>
      <c r="S855">
        <v>0.12858686411754799</v>
      </c>
      <c r="T855">
        <v>0.129819006584174</v>
      </c>
      <c r="U855">
        <v>0.129819006584174</v>
      </c>
      <c r="V855">
        <v>0.71968239496676401</v>
      </c>
      <c r="W855">
        <v>0.59</v>
      </c>
      <c r="X855">
        <v>4.59</v>
      </c>
      <c r="Y855">
        <v>-125666</v>
      </c>
      <c r="Z855">
        <v>-8976</v>
      </c>
      <c r="AA855">
        <v>-0.42</v>
      </c>
      <c r="AB855">
        <v>14</v>
      </c>
      <c r="AC855">
        <v>7</v>
      </c>
      <c r="AD855">
        <v>7</v>
      </c>
      <c r="AE855">
        <v>50</v>
      </c>
      <c r="AF855">
        <v>12</v>
      </c>
      <c r="AG855">
        <v>3</v>
      </c>
      <c r="AH855">
        <v>4</v>
      </c>
      <c r="AI855">
        <v>7</v>
      </c>
    </row>
    <row r="856" spans="1:35" x14ac:dyDescent="0.2">
      <c r="A856" s="102">
        <v>915</v>
      </c>
      <c r="B856">
        <v>6471</v>
      </c>
      <c r="C856" t="s">
        <v>1447</v>
      </c>
      <c r="D856" t="s">
        <v>3494</v>
      </c>
      <c r="E856">
        <v>916</v>
      </c>
      <c r="F856">
        <v>913</v>
      </c>
      <c r="G856">
        <v>1000</v>
      </c>
      <c r="H856" t="s">
        <v>3484</v>
      </c>
      <c r="I856">
        <v>7313</v>
      </c>
      <c r="J856" t="s">
        <v>3414</v>
      </c>
      <c r="K856" t="s">
        <v>3499</v>
      </c>
      <c r="L856">
        <v>3050</v>
      </c>
      <c r="M856">
        <v>3100</v>
      </c>
      <c r="N856">
        <v>300</v>
      </c>
      <c r="O856" t="s">
        <v>3481</v>
      </c>
      <c r="P856">
        <v>0.877433333971119</v>
      </c>
      <c r="Q856">
        <v>0.82075919820001597</v>
      </c>
      <c r="R856">
        <v>0.23300397776277801</v>
      </c>
      <c r="S856">
        <v>0.31512707274186103</v>
      </c>
      <c r="T856">
        <v>-1.0887951729029699</v>
      </c>
      <c r="U856">
        <v>1.0887951729029699</v>
      </c>
      <c r="V856">
        <v>0.314823639650955</v>
      </c>
      <c r="W856">
        <v>-3.31</v>
      </c>
      <c r="X856">
        <v>1.83</v>
      </c>
      <c r="Y856">
        <v>-126297</v>
      </c>
      <c r="Z856">
        <v>-7016</v>
      </c>
      <c r="AA856">
        <v>-0.39</v>
      </c>
      <c r="AB856">
        <v>18</v>
      </c>
      <c r="AC856">
        <v>8</v>
      </c>
      <c r="AD856">
        <v>10</v>
      </c>
      <c r="AE856">
        <v>44.44</v>
      </c>
      <c r="AF856">
        <v>14</v>
      </c>
      <c r="AG856">
        <v>5</v>
      </c>
      <c r="AH856">
        <v>5</v>
      </c>
      <c r="AI856">
        <v>8</v>
      </c>
    </row>
    <row r="857" spans="1:35" x14ac:dyDescent="0.2">
      <c r="A857" s="102">
        <v>942</v>
      </c>
      <c r="B857">
        <v>5334</v>
      </c>
      <c r="C857" t="s">
        <v>3891</v>
      </c>
      <c r="D857" t="s">
        <v>3480</v>
      </c>
      <c r="E857">
        <v>1900</v>
      </c>
      <c r="F857">
        <v>1874</v>
      </c>
      <c r="G857">
        <v>500</v>
      </c>
      <c r="H857" t="s">
        <v>3484</v>
      </c>
      <c r="I857">
        <v>6471</v>
      </c>
      <c r="J857" t="s">
        <v>1447</v>
      </c>
      <c r="K857" t="s">
        <v>3494</v>
      </c>
      <c r="L857">
        <v>916</v>
      </c>
      <c r="M857">
        <v>913</v>
      </c>
      <c r="N857">
        <v>1000</v>
      </c>
      <c r="O857" t="s">
        <v>3481</v>
      </c>
      <c r="P857">
        <v>0.93410222166646895</v>
      </c>
      <c r="Q857">
        <v>0.81556713962643701</v>
      </c>
      <c r="R857">
        <v>0.206082907439296</v>
      </c>
      <c r="S857">
        <v>0.14845177780277399</v>
      </c>
      <c r="T857">
        <v>-0.56829075161339704</v>
      </c>
      <c r="U857">
        <v>0.56829075161339704</v>
      </c>
      <c r="V857">
        <v>6.6935167807991705E-2</v>
      </c>
      <c r="W857">
        <v>-1.3</v>
      </c>
      <c r="X857">
        <v>2.56</v>
      </c>
      <c r="Y857">
        <v>-127298</v>
      </c>
      <c r="Z857">
        <v>-6700</v>
      </c>
      <c r="AA857">
        <v>-0.4</v>
      </c>
      <c r="AB857">
        <v>19</v>
      </c>
      <c r="AC857">
        <v>9</v>
      </c>
      <c r="AD857">
        <v>10</v>
      </c>
      <c r="AE857">
        <v>47.37</v>
      </c>
      <c r="AF857">
        <v>13</v>
      </c>
      <c r="AG857">
        <v>3</v>
      </c>
      <c r="AH857">
        <v>7</v>
      </c>
      <c r="AI857">
        <v>9</v>
      </c>
    </row>
    <row r="858" spans="1:35" x14ac:dyDescent="0.2">
      <c r="A858" s="102">
        <v>294</v>
      </c>
      <c r="B858">
        <v>3046</v>
      </c>
      <c r="C858" t="s">
        <v>807</v>
      </c>
      <c r="D858" t="s">
        <v>3507</v>
      </c>
      <c r="E858">
        <v>7530</v>
      </c>
      <c r="F858">
        <v>7540</v>
      </c>
      <c r="G858">
        <v>100</v>
      </c>
      <c r="H858" t="s">
        <v>3484</v>
      </c>
      <c r="I858">
        <v>6951</v>
      </c>
      <c r="J858" t="s">
        <v>229</v>
      </c>
      <c r="K858" t="s">
        <v>3486</v>
      </c>
      <c r="L858">
        <v>3585</v>
      </c>
      <c r="M858">
        <v>3580</v>
      </c>
      <c r="N858">
        <v>200</v>
      </c>
      <c r="O858" t="s">
        <v>3481</v>
      </c>
      <c r="P858">
        <v>0.92011748307138397</v>
      </c>
      <c r="Q858">
        <v>0.90609857038850405</v>
      </c>
      <c r="R858">
        <v>0.19202734156451601</v>
      </c>
      <c r="S858">
        <v>0.108554339896183</v>
      </c>
      <c r="T858">
        <v>-1.5942216772811599</v>
      </c>
      <c r="U858">
        <v>1.5942216772811599</v>
      </c>
      <c r="V858">
        <v>1.0990573385901701</v>
      </c>
      <c r="W858">
        <v>-5.61</v>
      </c>
      <c r="X858">
        <v>5.04</v>
      </c>
      <c r="Y858">
        <v>-128953</v>
      </c>
      <c r="Z858">
        <v>-9919</v>
      </c>
      <c r="AA858">
        <v>-0.26</v>
      </c>
      <c r="AB858">
        <v>13</v>
      </c>
      <c r="AC858">
        <v>6</v>
      </c>
      <c r="AD858">
        <v>7</v>
      </c>
      <c r="AE858">
        <v>46.15</v>
      </c>
      <c r="AF858">
        <v>11</v>
      </c>
      <c r="AG858">
        <v>6</v>
      </c>
      <c r="AH858">
        <v>5</v>
      </c>
      <c r="AI858">
        <v>2</v>
      </c>
    </row>
    <row r="859" spans="1:35" x14ac:dyDescent="0.2">
      <c r="A859" s="102">
        <v>1002</v>
      </c>
      <c r="B859">
        <v>2427</v>
      </c>
      <c r="C859" t="s">
        <v>3917</v>
      </c>
      <c r="D859" t="s">
        <v>3496</v>
      </c>
      <c r="E859">
        <v>1000</v>
      </c>
      <c r="F859">
        <v>1016</v>
      </c>
      <c r="G859">
        <v>1000</v>
      </c>
      <c r="H859" t="s">
        <v>3484</v>
      </c>
      <c r="I859">
        <v>5703</v>
      </c>
      <c r="J859" t="s">
        <v>222</v>
      </c>
      <c r="K859" t="s">
        <v>3497</v>
      </c>
      <c r="L859">
        <v>208</v>
      </c>
      <c r="M859">
        <v>212</v>
      </c>
      <c r="N859">
        <v>4800</v>
      </c>
      <c r="O859" t="s">
        <v>3481</v>
      </c>
      <c r="P859">
        <v>0.82563955406491396</v>
      </c>
      <c r="Q859">
        <v>0.803922013370023</v>
      </c>
      <c r="R859" s="106">
        <v>0.46669713885563302</v>
      </c>
      <c r="S859">
        <v>6.8741586364807206E-2</v>
      </c>
      <c r="T859">
        <v>-1.8696352050334499</v>
      </c>
      <c r="U859">
        <v>1.8696352050334499</v>
      </c>
      <c r="V859">
        <v>1.52943125470723</v>
      </c>
      <c r="W859">
        <v>-7.5</v>
      </c>
      <c r="X859">
        <v>0.16</v>
      </c>
      <c r="Y859">
        <v>-129702</v>
      </c>
      <c r="Z859">
        <v>-5188</v>
      </c>
      <c r="AA859">
        <v>-0.27</v>
      </c>
      <c r="AB859">
        <v>25</v>
      </c>
      <c r="AC859">
        <v>12</v>
      </c>
      <c r="AD859">
        <v>13</v>
      </c>
      <c r="AE859">
        <v>48</v>
      </c>
      <c r="AF859">
        <v>7</v>
      </c>
      <c r="AG859">
        <v>10</v>
      </c>
      <c r="AH859">
        <v>11</v>
      </c>
      <c r="AI859">
        <v>4</v>
      </c>
    </row>
    <row r="860" spans="1:35" x14ac:dyDescent="0.2">
      <c r="A860" s="102">
        <v>445</v>
      </c>
      <c r="B860">
        <v>2001</v>
      </c>
      <c r="C860" t="s">
        <v>3303</v>
      </c>
      <c r="D860" t="s">
        <v>3509</v>
      </c>
      <c r="E860">
        <v>1630</v>
      </c>
      <c r="F860">
        <v>1658</v>
      </c>
      <c r="G860">
        <v>600</v>
      </c>
      <c r="H860" t="s">
        <v>3481</v>
      </c>
      <c r="I860">
        <v>9501</v>
      </c>
      <c r="J860" t="s">
        <v>3556</v>
      </c>
      <c r="K860" t="s">
        <v>3554</v>
      </c>
      <c r="L860">
        <v>455</v>
      </c>
      <c r="M860">
        <v>454</v>
      </c>
      <c r="N860">
        <v>2200</v>
      </c>
      <c r="O860" t="s">
        <v>3484</v>
      </c>
      <c r="P860">
        <v>0.84655262584131297</v>
      </c>
      <c r="Q860">
        <v>0.88635853058986203</v>
      </c>
      <c r="R860" s="15">
        <v>4.20066958816371E-2</v>
      </c>
      <c r="S860">
        <v>7.0745144264066306E-2</v>
      </c>
      <c r="T860">
        <v>0.333819071418891</v>
      </c>
      <c r="U860">
        <v>0.333819071418891</v>
      </c>
      <c r="V860">
        <v>0.42687304960866002</v>
      </c>
      <c r="W860">
        <v>1.76</v>
      </c>
      <c r="X860">
        <v>0.4</v>
      </c>
      <c r="Y860">
        <v>-130257</v>
      </c>
      <c r="Z860">
        <v>-6513</v>
      </c>
      <c r="AA860">
        <v>-0.32</v>
      </c>
      <c r="AB860">
        <v>20</v>
      </c>
      <c r="AC860">
        <v>11</v>
      </c>
      <c r="AD860">
        <v>9</v>
      </c>
      <c r="AE860">
        <v>55</v>
      </c>
      <c r="AF860">
        <v>14</v>
      </c>
      <c r="AG860">
        <v>3</v>
      </c>
      <c r="AH860">
        <v>4</v>
      </c>
      <c r="AI860">
        <v>13</v>
      </c>
    </row>
    <row r="861" spans="1:35" x14ac:dyDescent="0.2">
      <c r="A861" s="102">
        <v>587</v>
      </c>
      <c r="B861">
        <v>4555</v>
      </c>
      <c r="C861" t="s">
        <v>881</v>
      </c>
      <c r="D861" t="s">
        <v>3504</v>
      </c>
      <c r="E861">
        <v>7160</v>
      </c>
      <c r="F861">
        <v>7240</v>
      </c>
      <c r="G861">
        <v>100</v>
      </c>
      <c r="H861" t="s">
        <v>3484</v>
      </c>
      <c r="I861">
        <v>5486</v>
      </c>
      <c r="J861" t="s">
        <v>920</v>
      </c>
      <c r="K861" t="s">
        <v>3550</v>
      </c>
      <c r="L861">
        <v>1701</v>
      </c>
      <c r="M861">
        <v>1775</v>
      </c>
      <c r="N861">
        <v>400</v>
      </c>
      <c r="O861" t="s">
        <v>3481</v>
      </c>
      <c r="P861">
        <v>0.95860094607295299</v>
      </c>
      <c r="Q861">
        <v>0.86863015098124996</v>
      </c>
      <c r="R861" s="15">
        <v>0.156631349527518</v>
      </c>
      <c r="S861">
        <v>0.11468466195619</v>
      </c>
      <c r="T861">
        <v>-1.8937200969168899</v>
      </c>
      <c r="U861">
        <v>1.8937200969168899</v>
      </c>
      <c r="V861">
        <v>0.90446503873957096</v>
      </c>
      <c r="W861">
        <v>-7.15</v>
      </c>
      <c r="X861">
        <v>1.93</v>
      </c>
      <c r="Y861">
        <v>-130706</v>
      </c>
      <c r="Z861">
        <v>-8714</v>
      </c>
      <c r="AA861">
        <v>7.0000000000000007E-2</v>
      </c>
      <c r="AB861">
        <v>15</v>
      </c>
      <c r="AC861">
        <v>9</v>
      </c>
      <c r="AD861">
        <v>6</v>
      </c>
      <c r="AE861">
        <v>60</v>
      </c>
      <c r="AF861">
        <v>12</v>
      </c>
      <c r="AG861">
        <v>8</v>
      </c>
      <c r="AH861">
        <v>5</v>
      </c>
      <c r="AI861">
        <v>2</v>
      </c>
    </row>
    <row r="862" spans="1:35" x14ac:dyDescent="0.2">
      <c r="A862" s="102">
        <v>254</v>
      </c>
      <c r="B862">
        <v>6755</v>
      </c>
      <c r="C862" t="s">
        <v>709</v>
      </c>
      <c r="D862" t="s">
        <v>3486</v>
      </c>
      <c r="E862">
        <v>2401</v>
      </c>
      <c r="F862">
        <v>2515</v>
      </c>
      <c r="G862">
        <v>300</v>
      </c>
      <c r="H862" t="s">
        <v>3481</v>
      </c>
      <c r="I862">
        <v>7729</v>
      </c>
      <c r="J862" t="s">
        <v>725</v>
      </c>
      <c r="K862" t="s">
        <v>3490</v>
      </c>
      <c r="L862">
        <v>3875</v>
      </c>
      <c r="M862">
        <v>3940</v>
      </c>
      <c r="N862">
        <v>200</v>
      </c>
      <c r="O862" t="s">
        <v>3484</v>
      </c>
      <c r="P862">
        <v>0.86063226639884305</v>
      </c>
      <c r="Q862">
        <v>0.91186296607594997</v>
      </c>
      <c r="R862">
        <v>9.5033860042535404E-2</v>
      </c>
      <c r="S862">
        <v>0.29572950146402099</v>
      </c>
      <c r="T862">
        <v>2.2806657608532599</v>
      </c>
      <c r="U862">
        <v>2.2806657608532599</v>
      </c>
      <c r="V862">
        <v>2.29097304646774</v>
      </c>
      <c r="W862">
        <v>11.44</v>
      </c>
      <c r="X862">
        <v>4.25</v>
      </c>
      <c r="Y862">
        <v>-130823</v>
      </c>
      <c r="Z862">
        <v>-8176</v>
      </c>
      <c r="AA862">
        <v>-0.54</v>
      </c>
      <c r="AB862">
        <v>16</v>
      </c>
      <c r="AC862">
        <v>8</v>
      </c>
      <c r="AD862">
        <v>8</v>
      </c>
      <c r="AE862">
        <v>50</v>
      </c>
      <c r="AF862">
        <v>10</v>
      </c>
      <c r="AG862">
        <v>6</v>
      </c>
      <c r="AH862">
        <v>7</v>
      </c>
      <c r="AI862">
        <v>3</v>
      </c>
    </row>
    <row r="863" spans="1:35" x14ac:dyDescent="0.2">
      <c r="A863" s="102">
        <v>182</v>
      </c>
      <c r="B863">
        <v>3038</v>
      </c>
      <c r="C863" t="s">
        <v>1402</v>
      </c>
      <c r="D863" t="s">
        <v>3488</v>
      </c>
      <c r="E863">
        <v>4250</v>
      </c>
      <c r="F863">
        <v>4265</v>
      </c>
      <c r="G863">
        <v>200</v>
      </c>
      <c r="H863" t="s">
        <v>3481</v>
      </c>
      <c r="I863">
        <v>6755</v>
      </c>
      <c r="J863" t="s">
        <v>709</v>
      </c>
      <c r="K863" t="s">
        <v>3486</v>
      </c>
      <c r="L863">
        <v>2401</v>
      </c>
      <c r="M863">
        <v>2515</v>
      </c>
      <c r="N863">
        <v>300</v>
      </c>
      <c r="O863" t="s">
        <v>3484</v>
      </c>
      <c r="P863">
        <v>0.88077838262656305</v>
      </c>
      <c r="Q863">
        <v>0.92413987225961503</v>
      </c>
      <c r="R863" s="15">
        <v>0.486293794308989</v>
      </c>
      <c r="S863" s="15">
        <v>0.36567871451739897</v>
      </c>
      <c r="T863">
        <v>1.32332588692633</v>
      </c>
      <c r="U863">
        <v>1.32332588692633</v>
      </c>
      <c r="V863">
        <v>1.7227125290009599</v>
      </c>
      <c r="W863">
        <v>5.91</v>
      </c>
      <c r="X863">
        <v>11.55</v>
      </c>
      <c r="Y863">
        <v>-131841</v>
      </c>
      <c r="Z863">
        <v>-5071</v>
      </c>
      <c r="AA863">
        <v>-0.23</v>
      </c>
      <c r="AB863">
        <v>26</v>
      </c>
      <c r="AC863">
        <v>14</v>
      </c>
      <c r="AD863">
        <v>12</v>
      </c>
      <c r="AE863">
        <v>53.85</v>
      </c>
      <c r="AF863">
        <v>10</v>
      </c>
      <c r="AG863">
        <v>7</v>
      </c>
      <c r="AH863">
        <v>12</v>
      </c>
      <c r="AI863">
        <v>7</v>
      </c>
    </row>
    <row r="864" spans="1:35" x14ac:dyDescent="0.2">
      <c r="A864" s="102">
        <v>26</v>
      </c>
      <c r="B864">
        <v>4217</v>
      </c>
      <c r="C864" t="s">
        <v>1452</v>
      </c>
      <c r="D864" t="s">
        <v>3506</v>
      </c>
      <c r="E864">
        <v>4595</v>
      </c>
      <c r="F864">
        <v>4600</v>
      </c>
      <c r="G864">
        <v>200</v>
      </c>
      <c r="H864" t="s">
        <v>3481</v>
      </c>
      <c r="I864">
        <v>8036</v>
      </c>
      <c r="J864" t="s">
        <v>3495</v>
      </c>
      <c r="K864" t="s">
        <v>3488</v>
      </c>
      <c r="L864">
        <v>8130</v>
      </c>
      <c r="M864">
        <v>8060</v>
      </c>
      <c r="N864">
        <v>100</v>
      </c>
      <c r="O864" t="s">
        <v>3484</v>
      </c>
      <c r="P864">
        <v>0.97128775170909498</v>
      </c>
      <c r="Q864">
        <v>0.95748376210444297</v>
      </c>
      <c r="R864">
        <v>1.44969449163861E-2</v>
      </c>
      <c r="S864">
        <v>0.285456626252169</v>
      </c>
      <c r="T864">
        <v>0.55796723459958297</v>
      </c>
      <c r="U864">
        <v>0.55796723459958297</v>
      </c>
      <c r="V864">
        <v>0.44913052049976698</v>
      </c>
      <c r="W864">
        <v>2.98</v>
      </c>
      <c r="X864">
        <v>14.14</v>
      </c>
      <c r="Y864">
        <v>-132103</v>
      </c>
      <c r="Z864">
        <v>-10162</v>
      </c>
      <c r="AA864">
        <v>-0.32</v>
      </c>
      <c r="AB864">
        <v>13</v>
      </c>
      <c r="AC864">
        <v>4</v>
      </c>
      <c r="AD864">
        <v>9</v>
      </c>
      <c r="AE864">
        <v>30.77</v>
      </c>
      <c r="AF864">
        <v>14</v>
      </c>
      <c r="AG864">
        <v>2</v>
      </c>
      <c r="AH864">
        <v>6</v>
      </c>
      <c r="AI864">
        <v>5</v>
      </c>
    </row>
    <row r="865" spans="1:35" x14ac:dyDescent="0.2">
      <c r="A865" s="102">
        <v>974</v>
      </c>
      <c r="B865">
        <v>2206</v>
      </c>
      <c r="C865" t="s">
        <v>766</v>
      </c>
      <c r="D865" t="s">
        <v>3509</v>
      </c>
      <c r="E865">
        <v>4705</v>
      </c>
      <c r="F865">
        <v>4790</v>
      </c>
      <c r="G865">
        <v>200</v>
      </c>
      <c r="H865" t="s">
        <v>3481</v>
      </c>
      <c r="I865">
        <v>4005</v>
      </c>
      <c r="J865" t="s">
        <v>3887</v>
      </c>
      <c r="K865" t="s">
        <v>3506</v>
      </c>
      <c r="L865">
        <v>450</v>
      </c>
      <c r="M865">
        <v>448</v>
      </c>
      <c r="N865">
        <v>2100</v>
      </c>
      <c r="O865" t="s">
        <v>3484</v>
      </c>
      <c r="P865">
        <v>0.835065670662547</v>
      </c>
      <c r="Q865">
        <v>0.80984836033935803</v>
      </c>
      <c r="R865" s="106">
        <v>2.2547627362866401E-2</v>
      </c>
      <c r="S865">
        <v>6.3681220287210696E-2</v>
      </c>
      <c r="T865">
        <v>3.2193413978892198</v>
      </c>
      <c r="U865">
        <v>3.2193413978892198</v>
      </c>
      <c r="V865">
        <v>2.04890507288445</v>
      </c>
      <c r="W865">
        <v>7.01</v>
      </c>
      <c r="X865">
        <v>1.8</v>
      </c>
      <c r="Y865">
        <v>-133080</v>
      </c>
      <c r="Z865">
        <v>-7393</v>
      </c>
      <c r="AA865">
        <v>-0.4</v>
      </c>
      <c r="AB865">
        <v>18</v>
      </c>
      <c r="AC865">
        <v>8</v>
      </c>
      <c r="AD865">
        <v>10</v>
      </c>
      <c r="AE865">
        <v>44.44</v>
      </c>
      <c r="AF865">
        <v>12</v>
      </c>
      <c r="AG865">
        <v>5</v>
      </c>
      <c r="AH865">
        <v>6</v>
      </c>
      <c r="AI865">
        <v>7</v>
      </c>
    </row>
    <row r="866" spans="1:35" x14ac:dyDescent="0.2">
      <c r="A866" s="102">
        <v>244</v>
      </c>
      <c r="B866">
        <v>3116</v>
      </c>
      <c r="C866" t="s">
        <v>3828</v>
      </c>
      <c r="D866" t="s">
        <v>3499</v>
      </c>
      <c r="E866">
        <v>1630</v>
      </c>
      <c r="F866">
        <v>1645</v>
      </c>
      <c r="G866">
        <v>600</v>
      </c>
      <c r="H866" t="s">
        <v>3484</v>
      </c>
      <c r="I866">
        <v>8306</v>
      </c>
      <c r="J866" t="s">
        <v>3835</v>
      </c>
      <c r="K866" t="s">
        <v>3552</v>
      </c>
      <c r="L866">
        <v>560.29999999999995</v>
      </c>
      <c r="M866">
        <v>568</v>
      </c>
      <c r="N866">
        <v>1700</v>
      </c>
      <c r="O866" t="s">
        <v>3481</v>
      </c>
      <c r="P866">
        <v>0.82704309447729496</v>
      </c>
      <c r="Q866">
        <v>0.91348328664836898</v>
      </c>
      <c r="R866" s="106">
        <v>0.15088603127332301</v>
      </c>
      <c r="S866">
        <v>0.17426264160713301</v>
      </c>
      <c r="T866">
        <v>-0.32520731468003899</v>
      </c>
      <c r="U866">
        <v>0.32520731468003899</v>
      </c>
      <c r="V866">
        <v>0.24584605065961199</v>
      </c>
      <c r="W866">
        <v>-1.07</v>
      </c>
      <c r="X866">
        <v>2.17</v>
      </c>
      <c r="Y866">
        <v>-133147</v>
      </c>
      <c r="Z866">
        <v>-8322</v>
      </c>
      <c r="AA866">
        <v>-0.35</v>
      </c>
      <c r="AB866">
        <v>16</v>
      </c>
      <c r="AC866">
        <v>9</v>
      </c>
      <c r="AD866">
        <v>7</v>
      </c>
      <c r="AE866">
        <v>56.25</v>
      </c>
      <c r="AF866">
        <v>16</v>
      </c>
      <c r="AG866">
        <v>2</v>
      </c>
      <c r="AH866">
        <v>2</v>
      </c>
      <c r="AI866">
        <v>12</v>
      </c>
    </row>
    <row r="867" spans="1:35" x14ac:dyDescent="0.2">
      <c r="A867" s="102">
        <v>808</v>
      </c>
      <c r="B867">
        <v>8750</v>
      </c>
      <c r="C867" t="s">
        <v>30</v>
      </c>
      <c r="D867" t="s">
        <v>3820</v>
      </c>
      <c r="E867">
        <v>1635.5</v>
      </c>
      <c r="F867">
        <v>1656</v>
      </c>
      <c r="G867">
        <v>600</v>
      </c>
      <c r="H867" t="s">
        <v>3481</v>
      </c>
      <c r="I867">
        <v>9101</v>
      </c>
      <c r="J867" t="s">
        <v>1179</v>
      </c>
      <c r="K867" t="s">
        <v>3886</v>
      </c>
      <c r="L867">
        <v>1722</v>
      </c>
      <c r="M867">
        <v>1744</v>
      </c>
      <c r="N867">
        <v>600</v>
      </c>
      <c r="O867" t="s">
        <v>3484</v>
      </c>
      <c r="P867">
        <v>0.938304927230876</v>
      </c>
      <c r="Q867">
        <v>0.836344844652538</v>
      </c>
      <c r="R867">
        <v>5.38388192313283E-2</v>
      </c>
      <c r="S867">
        <v>0.385269444180458</v>
      </c>
      <c r="T867">
        <v>2.09052333596274</v>
      </c>
      <c r="U867">
        <v>2.09052333596274</v>
      </c>
      <c r="V867">
        <v>1.6640271719694999</v>
      </c>
      <c r="W867">
        <v>3.23</v>
      </c>
      <c r="X867">
        <v>5.05</v>
      </c>
      <c r="Y867">
        <v>-133238</v>
      </c>
      <c r="Z867">
        <v>-8883</v>
      </c>
      <c r="AA867">
        <v>-0.35</v>
      </c>
      <c r="AB867">
        <v>15</v>
      </c>
      <c r="AC867">
        <v>7</v>
      </c>
      <c r="AD867">
        <v>8</v>
      </c>
      <c r="AE867">
        <v>46.67</v>
      </c>
      <c r="AF867">
        <v>14</v>
      </c>
      <c r="AG867">
        <v>3</v>
      </c>
      <c r="AH867">
        <v>4</v>
      </c>
      <c r="AI867">
        <v>8</v>
      </c>
    </row>
    <row r="868" spans="1:35" x14ac:dyDescent="0.2">
      <c r="A868" s="102">
        <v>599</v>
      </c>
      <c r="B868">
        <v>4290</v>
      </c>
      <c r="C868" t="s">
        <v>3551</v>
      </c>
      <c r="D868" t="s">
        <v>3496</v>
      </c>
      <c r="E868">
        <v>944</v>
      </c>
      <c r="F868">
        <v>979</v>
      </c>
      <c r="G868">
        <v>600</v>
      </c>
      <c r="H868" t="s">
        <v>3484</v>
      </c>
      <c r="I868">
        <v>4686</v>
      </c>
      <c r="J868" t="s">
        <v>3502</v>
      </c>
      <c r="K868" t="s">
        <v>3483</v>
      </c>
      <c r="L868">
        <v>5870</v>
      </c>
      <c r="M868">
        <v>5890</v>
      </c>
      <c r="N868">
        <v>100</v>
      </c>
      <c r="O868" t="s">
        <v>3481</v>
      </c>
      <c r="P868">
        <v>0.86027685650194896</v>
      </c>
      <c r="Q868">
        <v>0.86752073550223097</v>
      </c>
      <c r="R868">
        <v>5.2470768348652601E-2</v>
      </c>
      <c r="S868">
        <v>0.20834742639050999</v>
      </c>
      <c r="T868">
        <v>-0.258445888350127</v>
      </c>
      <c r="U868">
        <v>0.258445888350127</v>
      </c>
      <c r="V868">
        <v>0.48568017521896401</v>
      </c>
      <c r="W868">
        <v>-2.96</v>
      </c>
      <c r="X868">
        <v>0.27</v>
      </c>
      <c r="Y868">
        <v>-133617</v>
      </c>
      <c r="Z868">
        <v>-6681</v>
      </c>
      <c r="AA868">
        <v>-0.11</v>
      </c>
      <c r="AB868">
        <v>20</v>
      </c>
      <c r="AC868">
        <v>10</v>
      </c>
      <c r="AD868">
        <v>10</v>
      </c>
      <c r="AE868">
        <v>50</v>
      </c>
      <c r="AF868">
        <v>10</v>
      </c>
      <c r="AG868">
        <v>9</v>
      </c>
      <c r="AH868">
        <v>9</v>
      </c>
      <c r="AI868">
        <v>2</v>
      </c>
    </row>
    <row r="869" spans="1:35" x14ac:dyDescent="0.2">
      <c r="A869" s="102">
        <v>945</v>
      </c>
      <c r="B869">
        <v>7321</v>
      </c>
      <c r="C869" t="s">
        <v>3847</v>
      </c>
      <c r="D869" t="s">
        <v>3552</v>
      </c>
      <c r="E869">
        <v>617</v>
      </c>
      <c r="F869">
        <v>622</v>
      </c>
      <c r="G869">
        <v>1600</v>
      </c>
      <c r="H869" t="s">
        <v>3484</v>
      </c>
      <c r="I869">
        <v>7976</v>
      </c>
      <c r="J869" t="s">
        <v>3547</v>
      </c>
      <c r="K869" t="s">
        <v>3505</v>
      </c>
      <c r="L869">
        <v>1590</v>
      </c>
      <c r="M869">
        <v>1630</v>
      </c>
      <c r="N869">
        <v>600</v>
      </c>
      <c r="O869" t="s">
        <v>3481</v>
      </c>
      <c r="P869">
        <v>0.89181026277381303</v>
      </c>
      <c r="Q869">
        <v>0.81487819943746198</v>
      </c>
      <c r="R869">
        <v>0.106920179067951</v>
      </c>
      <c r="S869">
        <v>3.2995023198778103E-2</v>
      </c>
      <c r="T869">
        <v>-2.4223514990479198</v>
      </c>
      <c r="U869">
        <v>2.4223514990479198</v>
      </c>
      <c r="V869">
        <v>1.95907447928209</v>
      </c>
      <c r="W869">
        <v>-7.33</v>
      </c>
      <c r="X869">
        <v>1.76</v>
      </c>
      <c r="Y869">
        <v>-134454</v>
      </c>
      <c r="Z869">
        <v>-12223</v>
      </c>
      <c r="AA869">
        <v>-0.54</v>
      </c>
      <c r="AB869">
        <v>11</v>
      </c>
      <c r="AC869">
        <v>5</v>
      </c>
      <c r="AD869">
        <v>6</v>
      </c>
      <c r="AE869">
        <v>45.45</v>
      </c>
      <c r="AF869">
        <v>14</v>
      </c>
      <c r="AG869">
        <v>2</v>
      </c>
      <c r="AH869">
        <v>4</v>
      </c>
      <c r="AI869">
        <v>5</v>
      </c>
    </row>
    <row r="870" spans="1:35" x14ac:dyDescent="0.2">
      <c r="A870" s="102">
        <v>552</v>
      </c>
      <c r="B870">
        <v>4061</v>
      </c>
      <c r="C870" t="s">
        <v>3881</v>
      </c>
      <c r="D870" t="s">
        <v>3506</v>
      </c>
      <c r="E870">
        <v>2958</v>
      </c>
      <c r="F870">
        <v>2982</v>
      </c>
      <c r="G870">
        <v>300</v>
      </c>
      <c r="H870" t="s">
        <v>3484</v>
      </c>
      <c r="I870">
        <v>5703</v>
      </c>
      <c r="J870" t="s">
        <v>222</v>
      </c>
      <c r="K870" t="s">
        <v>3497</v>
      </c>
      <c r="L870">
        <v>208</v>
      </c>
      <c r="M870">
        <v>212</v>
      </c>
      <c r="N870">
        <v>4200</v>
      </c>
      <c r="O870" t="s">
        <v>3481</v>
      </c>
      <c r="P870">
        <v>0.89855476349400898</v>
      </c>
      <c r="Q870">
        <v>0.87331539764464505</v>
      </c>
      <c r="R870">
        <v>1.8029150112519099E-2</v>
      </c>
      <c r="S870" s="106">
        <v>7.8695743234785294E-3</v>
      </c>
      <c r="T870">
        <v>-1.01587806694392</v>
      </c>
      <c r="U870">
        <v>1.01587806694392</v>
      </c>
      <c r="V870">
        <v>0.47677609445249303</v>
      </c>
      <c r="W870">
        <v>-2.48</v>
      </c>
      <c r="X870">
        <v>0.47</v>
      </c>
      <c r="Y870">
        <v>-134829</v>
      </c>
      <c r="Z870">
        <v>-8989</v>
      </c>
      <c r="AA870">
        <v>-0.53</v>
      </c>
      <c r="AB870">
        <v>15</v>
      </c>
      <c r="AC870">
        <v>7</v>
      </c>
      <c r="AD870">
        <v>8</v>
      </c>
      <c r="AE870">
        <v>46.67</v>
      </c>
      <c r="AF870">
        <v>11</v>
      </c>
      <c r="AG870">
        <v>3</v>
      </c>
      <c r="AH870">
        <v>6</v>
      </c>
      <c r="AI870">
        <v>6</v>
      </c>
    </row>
    <row r="871" spans="1:35" x14ac:dyDescent="0.2">
      <c r="A871" s="102">
        <v>443</v>
      </c>
      <c r="B871">
        <v>2267</v>
      </c>
      <c r="C871" t="s">
        <v>3890</v>
      </c>
      <c r="D871" t="s">
        <v>3509</v>
      </c>
      <c r="E871">
        <v>5420</v>
      </c>
      <c r="F871">
        <v>5700</v>
      </c>
      <c r="G871">
        <v>100</v>
      </c>
      <c r="H871" t="s">
        <v>3481</v>
      </c>
      <c r="I871">
        <v>2531</v>
      </c>
      <c r="J871" t="s">
        <v>3508</v>
      </c>
      <c r="K871" t="s">
        <v>3509</v>
      </c>
      <c r="L871">
        <v>950</v>
      </c>
      <c r="M871">
        <v>964</v>
      </c>
      <c r="N871">
        <v>600</v>
      </c>
      <c r="O871" t="s">
        <v>3484</v>
      </c>
      <c r="P871">
        <v>0.86516999756006696</v>
      </c>
      <c r="Q871">
        <v>0.88654706110843395</v>
      </c>
      <c r="R871">
        <v>9.64253511348582E-2</v>
      </c>
      <c r="S871" s="106">
        <v>9.2643503247029302E-2</v>
      </c>
      <c r="T871">
        <v>0.15023140019171199</v>
      </c>
      <c r="U871">
        <v>0.15023140019171199</v>
      </c>
      <c r="V871">
        <v>0.97085497435894696</v>
      </c>
      <c r="W871">
        <v>0.41</v>
      </c>
      <c r="X871">
        <v>1.47</v>
      </c>
      <c r="Y871">
        <v>-135836</v>
      </c>
      <c r="Z871">
        <v>-8490</v>
      </c>
      <c r="AA871">
        <v>-0.54</v>
      </c>
      <c r="AB871">
        <v>16</v>
      </c>
      <c r="AC871">
        <v>7</v>
      </c>
      <c r="AD871">
        <v>9</v>
      </c>
      <c r="AE871">
        <v>43.75</v>
      </c>
      <c r="AF871">
        <v>11</v>
      </c>
      <c r="AG871">
        <v>4</v>
      </c>
      <c r="AH871">
        <v>6</v>
      </c>
      <c r="AI871">
        <v>6</v>
      </c>
    </row>
    <row r="872" spans="1:35" x14ac:dyDescent="0.2">
      <c r="A872" s="102">
        <v>12</v>
      </c>
      <c r="B872">
        <v>3110</v>
      </c>
      <c r="C872" t="s">
        <v>721</v>
      </c>
      <c r="D872" t="s">
        <v>3480</v>
      </c>
      <c r="E872">
        <v>4650</v>
      </c>
      <c r="F872">
        <v>4750</v>
      </c>
      <c r="G872">
        <v>200</v>
      </c>
      <c r="H872" t="s">
        <v>3481</v>
      </c>
      <c r="I872">
        <v>6758</v>
      </c>
      <c r="J872" t="s">
        <v>3498</v>
      </c>
      <c r="K872" t="s">
        <v>3486</v>
      </c>
      <c r="L872">
        <v>7650</v>
      </c>
      <c r="M872">
        <v>7700</v>
      </c>
      <c r="N872">
        <v>100</v>
      </c>
      <c r="O872" t="s">
        <v>3484</v>
      </c>
      <c r="P872">
        <v>0.95417721321674298</v>
      </c>
      <c r="Q872">
        <v>0.96500850040380404</v>
      </c>
      <c r="R872" s="106">
        <v>5.3875145602472897E-2</v>
      </c>
      <c r="S872">
        <v>2.4181748549701301E-2</v>
      </c>
      <c r="T872">
        <v>0.93790356802825603</v>
      </c>
      <c r="U872">
        <v>0.93790356802825603</v>
      </c>
      <c r="V872">
        <v>0.58403802209219602</v>
      </c>
      <c r="W872">
        <v>7.1</v>
      </c>
      <c r="X872">
        <v>23.38</v>
      </c>
      <c r="Y872">
        <v>-136864</v>
      </c>
      <c r="Z872">
        <v>-11405</v>
      </c>
      <c r="AA872">
        <v>-0.76</v>
      </c>
      <c r="AB872">
        <v>12</v>
      </c>
      <c r="AC872">
        <v>4</v>
      </c>
      <c r="AD872">
        <v>8</v>
      </c>
      <c r="AE872">
        <v>33.33</v>
      </c>
      <c r="AF872">
        <v>14</v>
      </c>
      <c r="AG872">
        <v>2</v>
      </c>
      <c r="AH872">
        <v>4</v>
      </c>
      <c r="AI872">
        <v>6</v>
      </c>
    </row>
    <row r="873" spans="1:35" x14ac:dyDescent="0.2">
      <c r="A873" s="102">
        <v>376</v>
      </c>
      <c r="B873">
        <v>6098</v>
      </c>
      <c r="C873" t="s">
        <v>240</v>
      </c>
      <c r="D873" t="s">
        <v>3496</v>
      </c>
      <c r="E873">
        <v>4307</v>
      </c>
      <c r="F873">
        <v>4360</v>
      </c>
      <c r="G873">
        <v>200</v>
      </c>
      <c r="H873" t="s">
        <v>3484</v>
      </c>
      <c r="I873">
        <v>6755</v>
      </c>
      <c r="J873" t="s">
        <v>709</v>
      </c>
      <c r="K873" t="s">
        <v>3486</v>
      </c>
      <c r="L873">
        <v>2401</v>
      </c>
      <c r="M873">
        <v>2515</v>
      </c>
      <c r="N873">
        <v>300</v>
      </c>
      <c r="O873" t="s">
        <v>3481</v>
      </c>
      <c r="P873">
        <v>0.87586426889189395</v>
      </c>
      <c r="Q873">
        <v>0.89527872276506404</v>
      </c>
      <c r="R873" s="15">
        <v>0.43177442999747001</v>
      </c>
      <c r="S873">
        <v>0.344598533599076</v>
      </c>
      <c r="T873">
        <v>-0.54579648714255402</v>
      </c>
      <c r="U873">
        <v>0.54579648714255402</v>
      </c>
      <c r="V873">
        <v>0.25513922599672101</v>
      </c>
      <c r="W873">
        <v>-3.55</v>
      </c>
      <c r="X873">
        <v>13.47</v>
      </c>
      <c r="Y873">
        <v>-138252</v>
      </c>
      <c r="Z873">
        <v>-4938</v>
      </c>
      <c r="AA873">
        <v>-0.23</v>
      </c>
      <c r="AB873">
        <v>28</v>
      </c>
      <c r="AC873">
        <v>11</v>
      </c>
      <c r="AD873">
        <v>17</v>
      </c>
      <c r="AE873">
        <v>39.29</v>
      </c>
      <c r="AF873">
        <v>11</v>
      </c>
      <c r="AG873">
        <v>11</v>
      </c>
      <c r="AH873">
        <v>11</v>
      </c>
      <c r="AI873">
        <v>6</v>
      </c>
    </row>
    <row r="874" spans="1:35" x14ac:dyDescent="0.2">
      <c r="A874" s="102">
        <v>842</v>
      </c>
      <c r="B874">
        <v>4202</v>
      </c>
      <c r="C874" t="s">
        <v>49</v>
      </c>
      <c r="D874" t="s">
        <v>3506</v>
      </c>
      <c r="E874">
        <v>1037</v>
      </c>
      <c r="F874">
        <v>1051</v>
      </c>
      <c r="G874">
        <v>1000</v>
      </c>
      <c r="H874" t="s">
        <v>3481</v>
      </c>
      <c r="I874">
        <v>6473</v>
      </c>
      <c r="J874" t="s">
        <v>1448</v>
      </c>
      <c r="K874" t="s">
        <v>3494</v>
      </c>
      <c r="L874">
        <v>1150</v>
      </c>
      <c r="M874">
        <v>1151</v>
      </c>
      <c r="N874">
        <v>900</v>
      </c>
      <c r="O874" t="s">
        <v>3484</v>
      </c>
      <c r="P874">
        <v>0.82197494473974198</v>
      </c>
      <c r="Q874">
        <v>0.83147080537257101</v>
      </c>
      <c r="R874">
        <v>0.20835823826716601</v>
      </c>
      <c r="S874">
        <v>0.283403592963824</v>
      </c>
      <c r="T874">
        <v>2.8741680496750601</v>
      </c>
      <c r="U874">
        <v>2.8741680496750601</v>
      </c>
      <c r="V874">
        <v>2.5479728050613502</v>
      </c>
      <c r="W874">
        <v>13.35</v>
      </c>
      <c r="X874">
        <v>1.46</v>
      </c>
      <c r="Y874">
        <v>-138665</v>
      </c>
      <c r="Z874">
        <v>-6933</v>
      </c>
      <c r="AA874">
        <v>-0.39</v>
      </c>
      <c r="AB874">
        <v>20</v>
      </c>
      <c r="AC874">
        <v>10</v>
      </c>
      <c r="AD874">
        <v>10</v>
      </c>
      <c r="AE874">
        <v>50</v>
      </c>
      <c r="AF874">
        <v>13</v>
      </c>
      <c r="AG874">
        <v>3</v>
      </c>
      <c r="AH874">
        <v>6</v>
      </c>
      <c r="AI874">
        <v>11</v>
      </c>
    </row>
    <row r="875" spans="1:35" x14ac:dyDescent="0.2">
      <c r="A875" s="102">
        <v>917</v>
      </c>
      <c r="B875">
        <v>9531</v>
      </c>
      <c r="C875" t="s">
        <v>3844</v>
      </c>
      <c r="D875" t="s">
        <v>3554</v>
      </c>
      <c r="E875">
        <v>2403.5</v>
      </c>
      <c r="F875">
        <v>2405.5</v>
      </c>
      <c r="G875">
        <v>400</v>
      </c>
      <c r="H875" t="s">
        <v>3481</v>
      </c>
      <c r="I875">
        <v>9603</v>
      </c>
      <c r="J875" t="s">
        <v>3813</v>
      </c>
      <c r="K875" t="s">
        <v>3496</v>
      </c>
      <c r="L875">
        <v>2515</v>
      </c>
      <c r="M875">
        <v>2580</v>
      </c>
      <c r="N875">
        <v>400</v>
      </c>
      <c r="O875" t="s">
        <v>3484</v>
      </c>
      <c r="P875">
        <v>0.93623798457946195</v>
      </c>
      <c r="Q875">
        <v>0.82059536468443195</v>
      </c>
      <c r="R875" s="106">
        <v>8.9938663524122501E-3</v>
      </c>
      <c r="S875">
        <v>5.7591976562021099E-2</v>
      </c>
      <c r="T875">
        <v>0.61242317770828503</v>
      </c>
      <c r="U875">
        <v>0.61242317770828503</v>
      </c>
      <c r="V875">
        <v>1.3323778144176699</v>
      </c>
      <c r="W875">
        <v>3.24</v>
      </c>
      <c r="X875">
        <v>6.76</v>
      </c>
      <c r="Y875">
        <v>-138809</v>
      </c>
      <c r="Z875">
        <v>-9915</v>
      </c>
      <c r="AA875">
        <v>-0.62</v>
      </c>
      <c r="AB875">
        <v>14</v>
      </c>
      <c r="AC875">
        <v>6</v>
      </c>
      <c r="AD875">
        <v>8</v>
      </c>
      <c r="AE875">
        <v>42.86</v>
      </c>
      <c r="AF875">
        <v>16</v>
      </c>
      <c r="AG875">
        <v>2</v>
      </c>
      <c r="AH875">
        <v>4</v>
      </c>
      <c r="AI875">
        <v>8</v>
      </c>
    </row>
    <row r="876" spans="1:35" x14ac:dyDescent="0.2">
      <c r="A876" s="102">
        <v>732</v>
      </c>
      <c r="B876">
        <v>5991</v>
      </c>
      <c r="C876" t="s">
        <v>1401</v>
      </c>
      <c r="D876" t="s">
        <v>3840</v>
      </c>
      <c r="E876">
        <v>862</v>
      </c>
      <c r="F876">
        <v>879</v>
      </c>
      <c r="G876">
        <v>1200</v>
      </c>
      <c r="H876" t="s">
        <v>3484</v>
      </c>
      <c r="I876">
        <v>9069</v>
      </c>
      <c r="J876" t="s">
        <v>3675</v>
      </c>
      <c r="K876" t="s">
        <v>3685</v>
      </c>
      <c r="L876">
        <v>867</v>
      </c>
      <c r="M876">
        <v>875</v>
      </c>
      <c r="N876">
        <v>1200</v>
      </c>
      <c r="O876" t="s">
        <v>3481</v>
      </c>
      <c r="P876">
        <v>0.82606744675935195</v>
      </c>
      <c r="Q876">
        <v>0.84711905911218</v>
      </c>
      <c r="R876">
        <v>2.44007080866155E-3</v>
      </c>
      <c r="S876">
        <v>9.9198483679802094E-2</v>
      </c>
      <c r="T876">
        <v>-1.4432497362007399</v>
      </c>
      <c r="U876">
        <v>1.4432497362007399</v>
      </c>
      <c r="V876">
        <v>1.70325515039721</v>
      </c>
      <c r="W876">
        <v>-4.88</v>
      </c>
      <c r="X876">
        <v>0.46</v>
      </c>
      <c r="Y876">
        <v>-141157</v>
      </c>
      <c r="Z876">
        <v>-7058</v>
      </c>
      <c r="AA876">
        <v>-0.3</v>
      </c>
      <c r="AB876">
        <v>20</v>
      </c>
      <c r="AC876">
        <v>10</v>
      </c>
      <c r="AD876">
        <v>10</v>
      </c>
      <c r="AE876">
        <v>50</v>
      </c>
      <c r="AF876">
        <v>12</v>
      </c>
      <c r="AG876">
        <v>6</v>
      </c>
      <c r="AH876">
        <v>7</v>
      </c>
      <c r="AI876">
        <v>7</v>
      </c>
    </row>
    <row r="877" spans="1:35" x14ac:dyDescent="0.2">
      <c r="A877" s="102">
        <v>253</v>
      </c>
      <c r="B877">
        <v>5233</v>
      </c>
      <c r="C877" t="s">
        <v>3841</v>
      </c>
      <c r="D877" t="s">
        <v>3480</v>
      </c>
      <c r="E877">
        <v>2920</v>
      </c>
      <c r="F877">
        <v>2967</v>
      </c>
      <c r="G877">
        <v>300</v>
      </c>
      <c r="H877" t="s">
        <v>3484</v>
      </c>
      <c r="I877">
        <v>8377</v>
      </c>
      <c r="J877" t="s">
        <v>3686</v>
      </c>
      <c r="K877" t="s">
        <v>3552</v>
      </c>
      <c r="L877">
        <v>1062</v>
      </c>
      <c r="M877">
        <v>1073</v>
      </c>
      <c r="N877">
        <v>800</v>
      </c>
      <c r="O877" t="s">
        <v>3481</v>
      </c>
      <c r="P877">
        <v>0.810387456964757</v>
      </c>
      <c r="Q877">
        <v>0.91190348391490705</v>
      </c>
      <c r="R877">
        <v>4.7673323180146103E-2</v>
      </c>
      <c r="S877">
        <v>3.1875551942947403E-2</v>
      </c>
      <c r="T877">
        <v>-1.33892828631621</v>
      </c>
      <c r="U877">
        <v>1.33892828631621</v>
      </c>
      <c r="V877">
        <v>1.17470624586352</v>
      </c>
      <c r="W877">
        <v>-3.6</v>
      </c>
      <c r="X877">
        <v>3.56</v>
      </c>
      <c r="Y877">
        <v>-141715</v>
      </c>
      <c r="Z877">
        <v>-7086</v>
      </c>
      <c r="AA877">
        <v>-0.38</v>
      </c>
      <c r="AB877">
        <v>20</v>
      </c>
      <c r="AC877">
        <v>9</v>
      </c>
      <c r="AD877">
        <v>11</v>
      </c>
      <c r="AE877">
        <v>45</v>
      </c>
      <c r="AF877">
        <v>11</v>
      </c>
      <c r="AG877">
        <v>7</v>
      </c>
      <c r="AH877">
        <v>9</v>
      </c>
      <c r="AI877">
        <v>4</v>
      </c>
    </row>
    <row r="878" spans="1:35" x14ac:dyDescent="0.2">
      <c r="A878" s="102">
        <v>871</v>
      </c>
      <c r="B878">
        <v>3865</v>
      </c>
      <c r="C878" t="s">
        <v>3410</v>
      </c>
      <c r="D878" t="s">
        <v>3860</v>
      </c>
      <c r="E878">
        <v>505</v>
      </c>
      <c r="F878">
        <v>521</v>
      </c>
      <c r="G878">
        <v>2000</v>
      </c>
      <c r="H878" t="s">
        <v>3481</v>
      </c>
      <c r="I878">
        <v>8273</v>
      </c>
      <c r="J878" t="s">
        <v>3687</v>
      </c>
      <c r="K878" t="s">
        <v>3507</v>
      </c>
      <c r="L878">
        <v>3400</v>
      </c>
      <c r="M878">
        <v>3490</v>
      </c>
      <c r="N878">
        <v>300</v>
      </c>
      <c r="O878" t="s">
        <v>3484</v>
      </c>
      <c r="P878">
        <v>0.83047526738973299</v>
      </c>
      <c r="Q878">
        <v>0.82835178428256595</v>
      </c>
      <c r="R878">
        <v>0.100120919838438</v>
      </c>
      <c r="S878">
        <v>6.17950213012875E-2</v>
      </c>
      <c r="T878">
        <v>1.70644426729302</v>
      </c>
      <c r="U878">
        <v>1.70644426729302</v>
      </c>
      <c r="V878">
        <v>1.80861908899942</v>
      </c>
      <c r="W878">
        <v>7.45</v>
      </c>
      <c r="X878">
        <v>0.48</v>
      </c>
      <c r="Y878">
        <v>-142139</v>
      </c>
      <c r="Z878">
        <v>-6461</v>
      </c>
      <c r="AA878">
        <v>-0.25</v>
      </c>
      <c r="AB878">
        <v>22</v>
      </c>
      <c r="AC878">
        <v>9</v>
      </c>
      <c r="AD878">
        <v>13</v>
      </c>
      <c r="AE878">
        <v>40.909999999999997</v>
      </c>
      <c r="AF878">
        <v>11</v>
      </c>
      <c r="AG878">
        <v>7</v>
      </c>
      <c r="AH878">
        <v>8</v>
      </c>
      <c r="AI878">
        <v>7</v>
      </c>
    </row>
    <row r="879" spans="1:35" x14ac:dyDescent="0.2">
      <c r="A879" s="102">
        <v>638</v>
      </c>
      <c r="B879">
        <v>4689</v>
      </c>
      <c r="C879" t="s">
        <v>3817</v>
      </c>
      <c r="D879" t="s">
        <v>3483</v>
      </c>
      <c r="E879">
        <v>417</v>
      </c>
      <c r="F879">
        <v>421</v>
      </c>
      <c r="G879">
        <v>1800</v>
      </c>
      <c r="H879" t="s">
        <v>3484</v>
      </c>
      <c r="I879">
        <v>6758</v>
      </c>
      <c r="J879" t="s">
        <v>3498</v>
      </c>
      <c r="K879" t="s">
        <v>3486</v>
      </c>
      <c r="L879">
        <v>7650</v>
      </c>
      <c r="M879">
        <v>7700</v>
      </c>
      <c r="N879">
        <v>100</v>
      </c>
      <c r="O879" t="s">
        <v>3481</v>
      </c>
      <c r="P879">
        <v>0.80765575337835604</v>
      </c>
      <c r="Q879">
        <v>0.86093137370907402</v>
      </c>
      <c r="R879">
        <v>7.3451970435306393E-2</v>
      </c>
      <c r="S879" s="106">
        <v>0.31659988686527502</v>
      </c>
      <c r="T879">
        <v>-0.44138573161255501</v>
      </c>
      <c r="U879">
        <v>0.44138573161255501</v>
      </c>
      <c r="V879">
        <v>0.319312356156424</v>
      </c>
      <c r="W879">
        <v>-2.73</v>
      </c>
      <c r="X879">
        <v>1.58</v>
      </c>
      <c r="Y879">
        <v>-142542</v>
      </c>
      <c r="Z879">
        <v>-9503</v>
      </c>
      <c r="AA879">
        <v>-0.62</v>
      </c>
      <c r="AB879">
        <v>15</v>
      </c>
      <c r="AC879">
        <v>5</v>
      </c>
      <c r="AD879">
        <v>10</v>
      </c>
      <c r="AE879">
        <v>33.33</v>
      </c>
      <c r="AF879">
        <v>12</v>
      </c>
      <c r="AG879">
        <v>4</v>
      </c>
      <c r="AH879">
        <v>5</v>
      </c>
      <c r="AI879">
        <v>6</v>
      </c>
    </row>
    <row r="880" spans="1:35" x14ac:dyDescent="0.2">
      <c r="A880" s="102">
        <v>440</v>
      </c>
      <c r="B880">
        <v>6967</v>
      </c>
      <c r="C880" t="s">
        <v>1004</v>
      </c>
      <c r="D880" t="s">
        <v>3486</v>
      </c>
      <c r="E880">
        <v>1276</v>
      </c>
      <c r="F880">
        <v>1293</v>
      </c>
      <c r="G880">
        <v>800</v>
      </c>
      <c r="H880" t="s">
        <v>3481</v>
      </c>
      <c r="I880">
        <v>8425</v>
      </c>
      <c r="J880" t="s">
        <v>3818</v>
      </c>
      <c r="K880" t="s">
        <v>3487</v>
      </c>
      <c r="L880">
        <v>3230</v>
      </c>
      <c r="M880">
        <v>3310</v>
      </c>
      <c r="N880">
        <v>300</v>
      </c>
      <c r="O880" t="s">
        <v>3484</v>
      </c>
      <c r="P880">
        <v>0.81833235176558905</v>
      </c>
      <c r="Q880">
        <v>0.88731894847701198</v>
      </c>
      <c r="R880" s="15">
        <v>0.116634030061825</v>
      </c>
      <c r="S880">
        <v>0.38699135351331998</v>
      </c>
      <c r="T880">
        <v>1.1315669196370901</v>
      </c>
      <c r="U880">
        <v>1.1315669196370901</v>
      </c>
      <c r="V880">
        <v>1.4060977982215901</v>
      </c>
      <c r="W880">
        <v>6.89</v>
      </c>
      <c r="X880">
        <v>4.17</v>
      </c>
      <c r="Y880">
        <v>-142600</v>
      </c>
      <c r="Z880">
        <v>-6790</v>
      </c>
      <c r="AA880">
        <v>-0.39</v>
      </c>
      <c r="AB880">
        <v>21</v>
      </c>
      <c r="AC880">
        <v>10</v>
      </c>
      <c r="AD880">
        <v>11</v>
      </c>
      <c r="AE880">
        <v>47.62</v>
      </c>
      <c r="AF880">
        <v>9</v>
      </c>
      <c r="AG880">
        <v>8</v>
      </c>
      <c r="AH880">
        <v>9</v>
      </c>
      <c r="AI880">
        <v>4</v>
      </c>
    </row>
    <row r="881" spans="1:35" x14ac:dyDescent="0.2">
      <c r="A881" s="102">
        <v>643</v>
      </c>
      <c r="B881">
        <v>4183</v>
      </c>
      <c r="C881" t="s">
        <v>3834</v>
      </c>
      <c r="D881" t="s">
        <v>3506</v>
      </c>
      <c r="E881">
        <v>2411</v>
      </c>
      <c r="F881">
        <v>2450</v>
      </c>
      <c r="G881">
        <v>400</v>
      </c>
      <c r="H881" t="s">
        <v>3481</v>
      </c>
      <c r="I881">
        <v>7240</v>
      </c>
      <c r="J881" t="s">
        <v>1019</v>
      </c>
      <c r="K881" t="s">
        <v>3499</v>
      </c>
      <c r="L881">
        <v>1526</v>
      </c>
      <c r="M881">
        <v>1548</v>
      </c>
      <c r="N881">
        <v>600</v>
      </c>
      <c r="O881" t="s">
        <v>3484</v>
      </c>
      <c r="P881">
        <v>0.878064750874056</v>
      </c>
      <c r="Q881">
        <v>0.86034793804561804</v>
      </c>
      <c r="R881" s="106">
        <v>0.16170606815624899</v>
      </c>
      <c r="S881">
        <v>0.249775066667521</v>
      </c>
      <c r="T881">
        <v>0.21299658709574201</v>
      </c>
      <c r="U881">
        <v>0.21299658709574201</v>
      </c>
      <c r="V881">
        <v>1.02458163485284</v>
      </c>
      <c r="W881">
        <v>0.57999999999999996</v>
      </c>
      <c r="X881">
        <v>5.22</v>
      </c>
      <c r="Y881">
        <v>-143815</v>
      </c>
      <c r="Z881">
        <v>-8460</v>
      </c>
      <c r="AA881">
        <v>-0.45</v>
      </c>
      <c r="AB881">
        <v>17</v>
      </c>
      <c r="AC881">
        <v>8</v>
      </c>
      <c r="AD881">
        <v>9</v>
      </c>
      <c r="AE881">
        <v>47.06</v>
      </c>
      <c r="AF881">
        <v>14</v>
      </c>
      <c r="AG881">
        <v>3</v>
      </c>
      <c r="AH881">
        <v>4</v>
      </c>
      <c r="AI881">
        <v>10</v>
      </c>
    </row>
    <row r="882" spans="1:35" x14ac:dyDescent="0.2">
      <c r="A882" s="102">
        <v>772</v>
      </c>
      <c r="B882">
        <v>8012</v>
      </c>
      <c r="C882" t="s">
        <v>3866</v>
      </c>
      <c r="D882" t="s">
        <v>3488</v>
      </c>
      <c r="E882">
        <v>1511</v>
      </c>
      <c r="F882">
        <v>1535</v>
      </c>
      <c r="G882">
        <v>700</v>
      </c>
      <c r="H882" t="s">
        <v>3481</v>
      </c>
      <c r="I882">
        <v>8359</v>
      </c>
      <c r="J882" t="s">
        <v>736</v>
      </c>
      <c r="K882" t="s">
        <v>3552</v>
      </c>
      <c r="L882">
        <v>425</v>
      </c>
      <c r="M882">
        <v>430</v>
      </c>
      <c r="N882">
        <v>2500</v>
      </c>
      <c r="O882" t="s">
        <v>3484</v>
      </c>
      <c r="P882">
        <v>0.81795635207873696</v>
      </c>
      <c r="Q882">
        <v>0.84113551301200895</v>
      </c>
      <c r="R882">
        <v>0.11674698628721</v>
      </c>
      <c r="S882">
        <v>2.0698219627751601E-2</v>
      </c>
      <c r="T882">
        <v>0.92521035882474001</v>
      </c>
      <c r="U882">
        <v>0.92521035882474001</v>
      </c>
      <c r="V882">
        <v>0.83935168079771205</v>
      </c>
      <c r="W882">
        <v>2.72</v>
      </c>
      <c r="X882">
        <v>0.05</v>
      </c>
      <c r="Y882">
        <v>-145112</v>
      </c>
      <c r="Z882">
        <v>-7637</v>
      </c>
      <c r="AA882">
        <v>-0.38</v>
      </c>
      <c r="AB882">
        <v>19</v>
      </c>
      <c r="AC882">
        <v>7</v>
      </c>
      <c r="AD882">
        <v>12</v>
      </c>
      <c r="AE882">
        <v>36.840000000000003</v>
      </c>
      <c r="AF882">
        <v>14</v>
      </c>
      <c r="AG882">
        <v>5</v>
      </c>
      <c r="AH882">
        <v>7</v>
      </c>
      <c r="AI882">
        <v>7</v>
      </c>
    </row>
    <row r="883" spans="1:35" x14ac:dyDescent="0.2">
      <c r="A883" s="102">
        <v>556</v>
      </c>
      <c r="B883">
        <v>4061</v>
      </c>
      <c r="C883" t="s">
        <v>3881</v>
      </c>
      <c r="D883" t="s">
        <v>3506</v>
      </c>
      <c r="E883">
        <v>2958</v>
      </c>
      <c r="F883">
        <v>2982</v>
      </c>
      <c r="G883">
        <v>300</v>
      </c>
      <c r="H883" t="s">
        <v>3484</v>
      </c>
      <c r="I883">
        <v>4183</v>
      </c>
      <c r="J883" t="s">
        <v>3834</v>
      </c>
      <c r="K883" t="s">
        <v>3506</v>
      </c>
      <c r="L883">
        <v>2411</v>
      </c>
      <c r="M883">
        <v>2450</v>
      </c>
      <c r="N883">
        <v>400</v>
      </c>
      <c r="O883" t="s">
        <v>3481</v>
      </c>
      <c r="P883">
        <v>0.9366268598902</v>
      </c>
      <c r="Q883">
        <v>0.87256318220763796</v>
      </c>
      <c r="R883" s="106">
        <v>0.13287901967494301</v>
      </c>
      <c r="S883">
        <v>0.10277775555554799</v>
      </c>
      <c r="T883">
        <v>-0.40008161523522001</v>
      </c>
      <c r="U883">
        <v>0.40008161523522001</v>
      </c>
      <c r="V883">
        <v>0.42567499819264198</v>
      </c>
      <c r="W883">
        <v>-0.53</v>
      </c>
      <c r="X883">
        <v>9.5500000000000007</v>
      </c>
      <c r="Y883">
        <v>-145197</v>
      </c>
      <c r="Z883">
        <v>-18150</v>
      </c>
      <c r="AA883">
        <v>-0.97</v>
      </c>
      <c r="AB883">
        <v>8</v>
      </c>
      <c r="AC883">
        <v>3</v>
      </c>
      <c r="AD883">
        <v>5</v>
      </c>
      <c r="AE883">
        <v>37.5</v>
      </c>
      <c r="AF883">
        <v>16</v>
      </c>
      <c r="AG883">
        <v>2</v>
      </c>
      <c r="AH883">
        <v>1</v>
      </c>
      <c r="AI883">
        <v>5</v>
      </c>
    </row>
    <row r="884" spans="1:35" x14ac:dyDescent="0.2">
      <c r="A884" s="102">
        <v>617</v>
      </c>
      <c r="B884">
        <v>1983</v>
      </c>
      <c r="C884" t="s">
        <v>3941</v>
      </c>
      <c r="D884" t="s">
        <v>3491</v>
      </c>
      <c r="E884">
        <v>2664</v>
      </c>
      <c r="F884">
        <v>2665</v>
      </c>
      <c r="G884">
        <v>400</v>
      </c>
      <c r="H884" t="s">
        <v>3481</v>
      </c>
      <c r="I884">
        <v>8253</v>
      </c>
      <c r="J884" t="s">
        <v>708</v>
      </c>
      <c r="K884" t="s">
        <v>3487</v>
      </c>
      <c r="L884">
        <v>1893</v>
      </c>
      <c r="M884">
        <v>1875</v>
      </c>
      <c r="N884">
        <v>600</v>
      </c>
      <c r="O884" t="s">
        <v>3484</v>
      </c>
      <c r="P884">
        <v>0.80918199331028295</v>
      </c>
      <c r="Q884">
        <v>0.86387720598589102</v>
      </c>
      <c r="R884">
        <v>0.44199994763633499</v>
      </c>
      <c r="S884" s="15">
        <v>0.31469945621628997</v>
      </c>
      <c r="T884">
        <v>0.34872894647661701</v>
      </c>
      <c r="U884">
        <v>0.34872894647661701</v>
      </c>
      <c r="V884">
        <v>4.8628806154559799E-2</v>
      </c>
      <c r="W884">
        <v>1.53</v>
      </c>
      <c r="X884">
        <v>5.53</v>
      </c>
      <c r="Y884">
        <v>-147653</v>
      </c>
      <c r="Z884">
        <v>-8685</v>
      </c>
      <c r="AA884">
        <v>-0.46</v>
      </c>
      <c r="AB884">
        <v>17</v>
      </c>
      <c r="AC884">
        <v>8</v>
      </c>
      <c r="AD884">
        <v>9</v>
      </c>
      <c r="AE884">
        <v>47.06</v>
      </c>
      <c r="AF884">
        <v>12</v>
      </c>
      <c r="AG884">
        <v>6</v>
      </c>
      <c r="AH884">
        <v>6</v>
      </c>
      <c r="AI884">
        <v>5</v>
      </c>
    </row>
    <row r="885" spans="1:35" x14ac:dyDescent="0.2">
      <c r="A885" s="102">
        <v>762</v>
      </c>
      <c r="B885">
        <v>3046</v>
      </c>
      <c r="C885" t="s">
        <v>807</v>
      </c>
      <c r="D885" t="s">
        <v>3507</v>
      </c>
      <c r="E885">
        <v>7530</v>
      </c>
      <c r="F885">
        <v>7540</v>
      </c>
      <c r="G885">
        <v>100</v>
      </c>
      <c r="H885" t="s">
        <v>3484</v>
      </c>
      <c r="I885">
        <v>5486</v>
      </c>
      <c r="J885" t="s">
        <v>920</v>
      </c>
      <c r="K885" t="s">
        <v>3550</v>
      </c>
      <c r="L885">
        <v>1701</v>
      </c>
      <c r="M885">
        <v>1775</v>
      </c>
      <c r="N885">
        <v>400</v>
      </c>
      <c r="O885" t="s">
        <v>3481</v>
      </c>
      <c r="P885">
        <v>0.87024152735034599</v>
      </c>
      <c r="Q885">
        <v>0.84228936275253397</v>
      </c>
      <c r="R885" s="106">
        <v>0.44075675148152998</v>
      </c>
      <c r="S885" s="106">
        <v>0.29894015995958401</v>
      </c>
      <c r="T885">
        <v>-1.50549682792839</v>
      </c>
      <c r="U885">
        <v>1.50549682792839</v>
      </c>
      <c r="V885">
        <v>0.72265012636343096</v>
      </c>
      <c r="W885">
        <v>-10.029999999999999</v>
      </c>
      <c r="X885">
        <v>5.84</v>
      </c>
      <c r="Y885">
        <v>-148954</v>
      </c>
      <c r="Z885">
        <v>-7448</v>
      </c>
      <c r="AA885">
        <v>-0.24</v>
      </c>
      <c r="AB885">
        <v>20</v>
      </c>
      <c r="AC885">
        <v>10</v>
      </c>
      <c r="AD885">
        <v>10</v>
      </c>
      <c r="AE885">
        <v>50</v>
      </c>
      <c r="AF885">
        <v>10</v>
      </c>
      <c r="AG885">
        <v>8</v>
      </c>
      <c r="AH885">
        <v>8</v>
      </c>
      <c r="AI885">
        <v>4</v>
      </c>
    </row>
    <row r="886" spans="1:35" x14ac:dyDescent="0.2">
      <c r="A886" s="102">
        <v>793</v>
      </c>
      <c r="B886">
        <v>7752</v>
      </c>
      <c r="C886" t="s">
        <v>1045</v>
      </c>
      <c r="D886" t="s">
        <v>3486</v>
      </c>
      <c r="E886">
        <v>1235</v>
      </c>
      <c r="F886">
        <v>1238</v>
      </c>
      <c r="G886">
        <v>800</v>
      </c>
      <c r="H886" t="s">
        <v>3481</v>
      </c>
      <c r="I886">
        <v>8601</v>
      </c>
      <c r="J886" t="s">
        <v>25</v>
      </c>
      <c r="K886" t="s">
        <v>3830</v>
      </c>
      <c r="L886">
        <v>542.79999999999995</v>
      </c>
      <c r="M886">
        <v>554.70000000000005</v>
      </c>
      <c r="N886">
        <v>1800</v>
      </c>
      <c r="O886" t="s">
        <v>3484</v>
      </c>
      <c r="P886">
        <v>0.84868461818536001</v>
      </c>
      <c r="Q886">
        <v>0.83834217431793001</v>
      </c>
      <c r="R886">
        <v>0.411671206725503</v>
      </c>
      <c r="S886">
        <v>0.215725566227191</v>
      </c>
      <c r="T886">
        <v>1.3491975214384899</v>
      </c>
      <c r="U886">
        <v>1.3491975214384899</v>
      </c>
      <c r="V886">
        <v>2.0853721754432799</v>
      </c>
      <c r="W886">
        <v>5.86</v>
      </c>
      <c r="X886">
        <v>0.81</v>
      </c>
      <c r="Y886">
        <v>-150474</v>
      </c>
      <c r="Z886">
        <v>-8851</v>
      </c>
      <c r="AA886">
        <v>-0.45</v>
      </c>
      <c r="AB886">
        <v>17</v>
      </c>
      <c r="AC886">
        <v>6</v>
      </c>
      <c r="AD886">
        <v>11</v>
      </c>
      <c r="AE886">
        <v>35.29</v>
      </c>
      <c r="AF886">
        <v>13</v>
      </c>
      <c r="AG886">
        <v>3</v>
      </c>
      <c r="AH886">
        <v>4</v>
      </c>
      <c r="AI886">
        <v>10</v>
      </c>
    </row>
    <row r="887" spans="1:35" x14ac:dyDescent="0.2">
      <c r="A887" s="102">
        <v>523</v>
      </c>
      <c r="B887">
        <v>4739</v>
      </c>
      <c r="C887" t="s">
        <v>3549</v>
      </c>
      <c r="D887" t="s">
        <v>3483</v>
      </c>
      <c r="E887">
        <v>3265</v>
      </c>
      <c r="F887">
        <v>3320</v>
      </c>
      <c r="G887">
        <v>300</v>
      </c>
      <c r="H887" t="s">
        <v>3481</v>
      </c>
      <c r="I887">
        <v>9433</v>
      </c>
      <c r="J887" t="s">
        <v>728</v>
      </c>
      <c r="K887" t="s">
        <v>3483</v>
      </c>
      <c r="L887">
        <v>3290</v>
      </c>
      <c r="M887">
        <v>3257</v>
      </c>
      <c r="N887">
        <v>300</v>
      </c>
      <c r="O887" t="s">
        <v>3484</v>
      </c>
      <c r="P887">
        <v>0.80816148858075898</v>
      </c>
      <c r="Q887">
        <v>0.87741158250060103</v>
      </c>
      <c r="R887">
        <v>8.3708472870430595E-2</v>
      </c>
      <c r="S887">
        <v>0.126316725214422</v>
      </c>
      <c r="T887">
        <v>1.8538504776890501</v>
      </c>
      <c r="U887">
        <v>1.8538504776890501</v>
      </c>
      <c r="V887">
        <v>0.70154641435975595</v>
      </c>
      <c r="W887">
        <v>5.84</v>
      </c>
      <c r="X887">
        <v>1.9</v>
      </c>
      <c r="Y887">
        <v>-150815</v>
      </c>
      <c r="Z887">
        <v>-9426</v>
      </c>
      <c r="AA887">
        <v>-0.49</v>
      </c>
      <c r="AB887">
        <v>16</v>
      </c>
      <c r="AC887">
        <v>5</v>
      </c>
      <c r="AD887">
        <v>11</v>
      </c>
      <c r="AE887">
        <v>31.25</v>
      </c>
      <c r="AF887">
        <v>14</v>
      </c>
      <c r="AG887">
        <v>3</v>
      </c>
      <c r="AH887">
        <v>4</v>
      </c>
      <c r="AI887">
        <v>9</v>
      </c>
    </row>
    <row r="888" spans="1:35" x14ac:dyDescent="0.2">
      <c r="A888" s="102">
        <v>109</v>
      </c>
      <c r="B888">
        <v>2413</v>
      </c>
      <c r="C888" t="s">
        <v>3501</v>
      </c>
      <c r="D888" t="s">
        <v>3496</v>
      </c>
      <c r="E888">
        <v>3150</v>
      </c>
      <c r="F888">
        <v>3200</v>
      </c>
      <c r="G888">
        <v>300</v>
      </c>
      <c r="H888" t="s">
        <v>3484</v>
      </c>
      <c r="I888">
        <v>6755</v>
      </c>
      <c r="J888" t="s">
        <v>709</v>
      </c>
      <c r="K888" t="s">
        <v>3486</v>
      </c>
      <c r="L888">
        <v>2401</v>
      </c>
      <c r="M888">
        <v>2515</v>
      </c>
      <c r="N888">
        <v>400</v>
      </c>
      <c r="O888" t="s">
        <v>3481</v>
      </c>
      <c r="P888">
        <v>0.905937089393274</v>
      </c>
      <c r="Q888">
        <v>0.93451209351711295</v>
      </c>
      <c r="R888" s="106">
        <v>0.54265782776788396</v>
      </c>
      <c r="S888" s="106">
        <v>0.35569452006567098</v>
      </c>
      <c r="T888">
        <v>-1.1745941510761</v>
      </c>
      <c r="U888">
        <v>1.1745941510761</v>
      </c>
      <c r="V888">
        <v>0.88292551970370103</v>
      </c>
      <c r="W888">
        <v>-6.62</v>
      </c>
      <c r="X888">
        <v>4.79</v>
      </c>
      <c r="Y888">
        <v>-153177</v>
      </c>
      <c r="Z888">
        <v>-8062</v>
      </c>
      <c r="AA888">
        <v>-0.4</v>
      </c>
      <c r="AB888">
        <v>19</v>
      </c>
      <c r="AC888">
        <v>9</v>
      </c>
      <c r="AD888">
        <v>10</v>
      </c>
      <c r="AE888">
        <v>47.37</v>
      </c>
      <c r="AF888">
        <v>11</v>
      </c>
      <c r="AG888">
        <v>6</v>
      </c>
      <c r="AH888">
        <v>6</v>
      </c>
      <c r="AI888">
        <v>7</v>
      </c>
    </row>
    <row r="889" spans="1:35" x14ac:dyDescent="0.2">
      <c r="A889" s="102">
        <v>439</v>
      </c>
      <c r="B889">
        <v>3407</v>
      </c>
      <c r="C889" t="s">
        <v>3692</v>
      </c>
      <c r="D889" t="s">
        <v>3506</v>
      </c>
      <c r="E889">
        <v>1127.5</v>
      </c>
      <c r="F889">
        <v>1135</v>
      </c>
      <c r="G889">
        <v>900</v>
      </c>
      <c r="H889" t="s">
        <v>3484</v>
      </c>
      <c r="I889">
        <v>7186</v>
      </c>
      <c r="J889" t="s">
        <v>724</v>
      </c>
      <c r="K889" t="s">
        <v>3552</v>
      </c>
      <c r="L889">
        <v>417</v>
      </c>
      <c r="M889">
        <v>422</v>
      </c>
      <c r="N889">
        <v>2400</v>
      </c>
      <c r="O889" t="s">
        <v>3481</v>
      </c>
      <c r="P889">
        <v>0.91041717945793299</v>
      </c>
      <c r="Q889">
        <v>0.88745108598134603</v>
      </c>
      <c r="R889">
        <v>1.6877017789144399E-3</v>
      </c>
      <c r="S889">
        <v>2.70454369924236E-3</v>
      </c>
      <c r="T889">
        <v>-1.2483074829371601</v>
      </c>
      <c r="U889">
        <v>1.2483074829371601</v>
      </c>
      <c r="V889">
        <v>1.3962346765848399</v>
      </c>
      <c r="W889">
        <v>-1.9</v>
      </c>
      <c r="X889">
        <v>0.85</v>
      </c>
      <c r="Y889">
        <v>-153543</v>
      </c>
      <c r="Z889">
        <v>-7677</v>
      </c>
      <c r="AA889">
        <v>-0.38</v>
      </c>
      <c r="AB889">
        <v>20</v>
      </c>
      <c r="AC889">
        <v>11</v>
      </c>
      <c r="AD889">
        <v>9</v>
      </c>
      <c r="AE889">
        <v>55</v>
      </c>
      <c r="AF889">
        <v>12</v>
      </c>
      <c r="AG889">
        <v>5</v>
      </c>
      <c r="AH889">
        <v>6</v>
      </c>
      <c r="AI889">
        <v>9</v>
      </c>
    </row>
    <row r="890" spans="1:35" x14ac:dyDescent="0.2">
      <c r="A890" s="102">
        <v>943</v>
      </c>
      <c r="B890">
        <v>4739</v>
      </c>
      <c r="C890" t="s">
        <v>3549</v>
      </c>
      <c r="D890" t="s">
        <v>3483</v>
      </c>
      <c r="E890">
        <v>3265</v>
      </c>
      <c r="F890">
        <v>3320</v>
      </c>
      <c r="G890">
        <v>300</v>
      </c>
      <c r="H890" t="s">
        <v>3484</v>
      </c>
      <c r="I890">
        <v>6967</v>
      </c>
      <c r="J890" t="s">
        <v>1004</v>
      </c>
      <c r="K890" t="s">
        <v>3486</v>
      </c>
      <c r="L890">
        <v>1276</v>
      </c>
      <c r="M890">
        <v>1293</v>
      </c>
      <c r="N890">
        <v>800</v>
      </c>
      <c r="O890" t="s">
        <v>3481</v>
      </c>
      <c r="P890">
        <v>0.88671498219169598</v>
      </c>
      <c r="Q890">
        <v>0.81542745666227301</v>
      </c>
      <c r="R890">
        <v>7.8502651631590703E-2</v>
      </c>
      <c r="S890">
        <v>7.6533675578049604E-2</v>
      </c>
      <c r="T890">
        <v>-9.3536882186512196E-2</v>
      </c>
      <c r="U890">
        <v>9.3536882186512196E-2</v>
      </c>
      <c r="V890">
        <v>0.40484610969350798</v>
      </c>
      <c r="W890">
        <v>-0.56999999999999995</v>
      </c>
      <c r="X890">
        <v>3.86</v>
      </c>
      <c r="Y890">
        <v>-155101</v>
      </c>
      <c r="Z890">
        <v>-7386</v>
      </c>
      <c r="AA890">
        <v>-0.4</v>
      </c>
      <c r="AB890">
        <v>21</v>
      </c>
      <c r="AC890">
        <v>9</v>
      </c>
      <c r="AD890">
        <v>12</v>
      </c>
      <c r="AE890">
        <v>42.86</v>
      </c>
      <c r="AF890">
        <v>11</v>
      </c>
      <c r="AG890">
        <v>6</v>
      </c>
      <c r="AH890">
        <v>8</v>
      </c>
      <c r="AI890">
        <v>7</v>
      </c>
    </row>
    <row r="891" spans="1:35" x14ac:dyDescent="0.2">
      <c r="A891" s="102">
        <v>377</v>
      </c>
      <c r="B891">
        <v>2531</v>
      </c>
      <c r="C891" t="s">
        <v>3508</v>
      </c>
      <c r="D891" t="s">
        <v>3509</v>
      </c>
      <c r="E891">
        <v>950</v>
      </c>
      <c r="F891">
        <v>964</v>
      </c>
      <c r="G891">
        <v>1100</v>
      </c>
      <c r="H891" t="s">
        <v>3484</v>
      </c>
      <c r="I891">
        <v>7182</v>
      </c>
      <c r="J891" t="s">
        <v>3680</v>
      </c>
      <c r="K891" t="s">
        <v>3552</v>
      </c>
      <c r="L891">
        <v>1011</v>
      </c>
      <c r="M891">
        <v>1022</v>
      </c>
      <c r="N891">
        <v>1000</v>
      </c>
      <c r="O891" t="s">
        <v>3481</v>
      </c>
      <c r="P891">
        <v>0.85858283974639504</v>
      </c>
      <c r="Q891">
        <v>0.89515051166665305</v>
      </c>
      <c r="R891">
        <v>9.9760623329431197E-2</v>
      </c>
      <c r="S891">
        <v>4.3537064923156897E-3</v>
      </c>
      <c r="T891">
        <v>-1.65396492679508</v>
      </c>
      <c r="U891">
        <v>1.65396492679508</v>
      </c>
      <c r="V891">
        <v>1.70323629575504</v>
      </c>
      <c r="W891">
        <v>-4.5</v>
      </c>
      <c r="X891">
        <v>3.76</v>
      </c>
      <c r="Y891">
        <v>-155792</v>
      </c>
      <c r="Z891">
        <v>-9164</v>
      </c>
      <c r="AA891">
        <v>-0.46</v>
      </c>
      <c r="AB891">
        <v>17</v>
      </c>
      <c r="AC891">
        <v>9</v>
      </c>
      <c r="AD891">
        <v>8</v>
      </c>
      <c r="AE891">
        <v>52.94</v>
      </c>
      <c r="AF891">
        <v>12</v>
      </c>
      <c r="AG891">
        <v>4</v>
      </c>
      <c r="AH891">
        <v>5</v>
      </c>
      <c r="AI891">
        <v>8</v>
      </c>
    </row>
    <row r="892" spans="1:35" x14ac:dyDescent="0.2">
      <c r="A892" s="102">
        <v>992</v>
      </c>
      <c r="B892">
        <v>7240</v>
      </c>
      <c r="C892" t="s">
        <v>1019</v>
      </c>
      <c r="D892" t="s">
        <v>3499</v>
      </c>
      <c r="E892">
        <v>1526</v>
      </c>
      <c r="F892">
        <v>1548</v>
      </c>
      <c r="G892">
        <v>700</v>
      </c>
      <c r="H892" t="s">
        <v>3481</v>
      </c>
      <c r="I892">
        <v>7453</v>
      </c>
      <c r="J892" t="s">
        <v>54</v>
      </c>
      <c r="K892" t="s">
        <v>3507</v>
      </c>
      <c r="L892">
        <v>1808</v>
      </c>
      <c r="M892">
        <v>1830</v>
      </c>
      <c r="N892">
        <v>600</v>
      </c>
      <c r="O892" t="s">
        <v>3484</v>
      </c>
      <c r="P892">
        <v>0.80912206643834705</v>
      </c>
      <c r="Q892">
        <v>0.805844294978182</v>
      </c>
      <c r="R892">
        <v>0.46307916355716899</v>
      </c>
      <c r="S892">
        <v>0.141294179440211</v>
      </c>
      <c r="T892">
        <v>2.57709268734776</v>
      </c>
      <c r="U892">
        <v>2.57709268734776</v>
      </c>
      <c r="V892">
        <v>2.3374815263551398</v>
      </c>
      <c r="W892">
        <v>15.89</v>
      </c>
      <c r="X892">
        <v>1.31</v>
      </c>
      <c r="Y892">
        <v>-156071</v>
      </c>
      <c r="Z892">
        <v>-8214</v>
      </c>
      <c r="AA892">
        <v>-0.38</v>
      </c>
      <c r="AB892">
        <v>19</v>
      </c>
      <c r="AC892">
        <v>10</v>
      </c>
      <c r="AD892">
        <v>9</v>
      </c>
      <c r="AE892">
        <v>52.63</v>
      </c>
      <c r="AF892">
        <v>10</v>
      </c>
      <c r="AG892">
        <v>7</v>
      </c>
      <c r="AH892">
        <v>8</v>
      </c>
      <c r="AI892">
        <v>4</v>
      </c>
    </row>
    <row r="893" spans="1:35" x14ac:dyDescent="0.2">
      <c r="A893" s="102">
        <v>137</v>
      </c>
      <c r="B893">
        <v>6758</v>
      </c>
      <c r="C893" t="s">
        <v>3498</v>
      </c>
      <c r="D893" t="s">
        <v>3486</v>
      </c>
      <c r="E893">
        <v>7650</v>
      </c>
      <c r="F893">
        <v>7700</v>
      </c>
      <c r="G893">
        <v>100</v>
      </c>
      <c r="H893" t="s">
        <v>3481</v>
      </c>
      <c r="I893">
        <v>6857</v>
      </c>
      <c r="J893" t="s">
        <v>3831</v>
      </c>
      <c r="K893" t="s">
        <v>3486</v>
      </c>
      <c r="L893">
        <v>5670</v>
      </c>
      <c r="M893">
        <v>5780</v>
      </c>
      <c r="N893">
        <v>100</v>
      </c>
      <c r="O893" t="s">
        <v>3484</v>
      </c>
      <c r="P893">
        <v>0.82286341347653302</v>
      </c>
      <c r="Q893">
        <v>0.93065448246875704</v>
      </c>
      <c r="R893" s="106">
        <v>0.43996459978994601</v>
      </c>
      <c r="S893">
        <v>8.9976900373681098E-2</v>
      </c>
      <c r="T893">
        <v>1.29984028812495</v>
      </c>
      <c r="U893">
        <v>1.29984028812495</v>
      </c>
      <c r="V893">
        <v>1.6350709730399799</v>
      </c>
      <c r="W893">
        <v>5.58</v>
      </c>
      <c r="X893">
        <v>24.94</v>
      </c>
      <c r="Y893">
        <v>-157482</v>
      </c>
      <c r="Z893">
        <v>-11249</v>
      </c>
      <c r="AA893">
        <v>-0.56000000000000005</v>
      </c>
      <c r="AB893">
        <v>14</v>
      </c>
      <c r="AC893">
        <v>6</v>
      </c>
      <c r="AD893">
        <v>8</v>
      </c>
      <c r="AE893">
        <v>42.86</v>
      </c>
      <c r="AF893">
        <v>10</v>
      </c>
      <c r="AG893">
        <v>5</v>
      </c>
      <c r="AH893">
        <v>6</v>
      </c>
      <c r="AI893">
        <v>3</v>
      </c>
    </row>
    <row r="894" spans="1:35" x14ac:dyDescent="0.2">
      <c r="A894" s="102">
        <v>995</v>
      </c>
      <c r="B894">
        <v>3407</v>
      </c>
      <c r="C894" t="s">
        <v>3692</v>
      </c>
      <c r="D894" t="s">
        <v>3506</v>
      </c>
      <c r="E894">
        <v>1127.5</v>
      </c>
      <c r="F894">
        <v>1135</v>
      </c>
      <c r="G894">
        <v>900</v>
      </c>
      <c r="H894" t="s">
        <v>3481</v>
      </c>
      <c r="I894">
        <v>5803</v>
      </c>
      <c r="J894" t="s">
        <v>26</v>
      </c>
      <c r="K894" t="s">
        <v>3497</v>
      </c>
      <c r="L894">
        <v>408</v>
      </c>
      <c r="M894">
        <v>411</v>
      </c>
      <c r="N894">
        <v>2500</v>
      </c>
      <c r="O894" t="s">
        <v>3484</v>
      </c>
      <c r="P894">
        <v>0.90158453749021705</v>
      </c>
      <c r="Q894">
        <v>0.805628862295246</v>
      </c>
      <c r="R894">
        <v>5.7241449746716799E-2</v>
      </c>
      <c r="S894">
        <v>0.159280707644924</v>
      </c>
      <c r="T894">
        <v>1.3186277069446399</v>
      </c>
      <c r="U894">
        <v>1.3186277069446399</v>
      </c>
      <c r="V894">
        <v>1.3803790085547201</v>
      </c>
      <c r="W894">
        <v>4.3</v>
      </c>
      <c r="X894">
        <v>0.59</v>
      </c>
      <c r="Y894">
        <v>-157701</v>
      </c>
      <c r="Z894">
        <v>-8300</v>
      </c>
      <c r="AA894">
        <v>-0.4</v>
      </c>
      <c r="AB894">
        <v>19</v>
      </c>
      <c r="AC894">
        <v>9</v>
      </c>
      <c r="AD894">
        <v>10</v>
      </c>
      <c r="AE894">
        <v>47.37</v>
      </c>
      <c r="AF894">
        <v>12</v>
      </c>
      <c r="AG894">
        <v>4</v>
      </c>
      <c r="AH894">
        <v>7</v>
      </c>
      <c r="AI894">
        <v>8</v>
      </c>
    </row>
    <row r="895" spans="1:35" x14ac:dyDescent="0.2">
      <c r="A895" s="102">
        <v>614</v>
      </c>
      <c r="B895">
        <v>6703</v>
      </c>
      <c r="C895" t="s">
        <v>3901</v>
      </c>
      <c r="D895" t="s">
        <v>3486</v>
      </c>
      <c r="E895">
        <v>1355</v>
      </c>
      <c r="F895">
        <v>1367</v>
      </c>
      <c r="G895">
        <v>700</v>
      </c>
      <c r="H895" t="s">
        <v>3484</v>
      </c>
      <c r="I895">
        <v>6845</v>
      </c>
      <c r="J895" t="s">
        <v>3880</v>
      </c>
      <c r="K895" t="s">
        <v>3486</v>
      </c>
      <c r="L895">
        <v>2951</v>
      </c>
      <c r="M895">
        <v>2989</v>
      </c>
      <c r="N895">
        <v>300</v>
      </c>
      <c r="O895" t="s">
        <v>3481</v>
      </c>
      <c r="P895">
        <v>0.85157006651592304</v>
      </c>
      <c r="Q895">
        <v>0.86457436654560504</v>
      </c>
      <c r="R895">
        <v>6.7492341028529801E-2</v>
      </c>
      <c r="S895">
        <v>8.7425506834108192E-3</v>
      </c>
      <c r="T895">
        <v>-2.2245123941833498</v>
      </c>
      <c r="U895">
        <v>2.2245123941833498</v>
      </c>
      <c r="V895">
        <v>2.3568544499290001</v>
      </c>
      <c r="W895">
        <v>-5.61</v>
      </c>
      <c r="X895">
        <v>6.71</v>
      </c>
      <c r="Y895">
        <v>-158315</v>
      </c>
      <c r="Z895">
        <v>-9313</v>
      </c>
      <c r="AA895">
        <v>-0.49</v>
      </c>
      <c r="AB895">
        <v>17</v>
      </c>
      <c r="AC895">
        <v>7</v>
      </c>
      <c r="AD895">
        <v>10</v>
      </c>
      <c r="AE895">
        <v>41.18</v>
      </c>
      <c r="AF895">
        <v>11</v>
      </c>
      <c r="AG895">
        <v>5</v>
      </c>
      <c r="AH895">
        <v>7</v>
      </c>
      <c r="AI895">
        <v>5</v>
      </c>
    </row>
    <row r="896" spans="1:35" x14ac:dyDescent="0.2">
      <c r="A896" s="102">
        <v>706</v>
      </c>
      <c r="B896">
        <v>6371</v>
      </c>
      <c r="C896" t="s">
        <v>3782</v>
      </c>
      <c r="D896" t="s">
        <v>3494</v>
      </c>
      <c r="E896">
        <v>3320</v>
      </c>
      <c r="F896">
        <v>3355</v>
      </c>
      <c r="G896">
        <v>200</v>
      </c>
      <c r="H896" t="s">
        <v>3484</v>
      </c>
      <c r="I896">
        <v>8316</v>
      </c>
      <c r="J896" t="s">
        <v>3862</v>
      </c>
      <c r="K896" t="s">
        <v>3552</v>
      </c>
      <c r="L896">
        <v>3838</v>
      </c>
      <c r="M896">
        <v>3902</v>
      </c>
      <c r="N896">
        <v>200</v>
      </c>
      <c r="O896" t="s">
        <v>3481</v>
      </c>
      <c r="P896">
        <v>0.82107207891407996</v>
      </c>
      <c r="Q896">
        <v>0.85131816086603396</v>
      </c>
      <c r="R896">
        <v>2.4194443273732802E-3</v>
      </c>
      <c r="S896">
        <v>6.08393635919715E-2</v>
      </c>
      <c r="T896">
        <v>-3.7723515055635199</v>
      </c>
      <c r="U896">
        <v>3.7723515055635199</v>
      </c>
      <c r="V896">
        <v>4.1957657454590596</v>
      </c>
      <c r="W896">
        <v>-10.9</v>
      </c>
      <c r="X896">
        <v>14.02</v>
      </c>
      <c r="Y896">
        <v>-164138</v>
      </c>
      <c r="Z896">
        <v>-14922</v>
      </c>
      <c r="AA896">
        <v>-0.89</v>
      </c>
      <c r="AB896">
        <v>11</v>
      </c>
      <c r="AC896">
        <v>5</v>
      </c>
      <c r="AD896">
        <v>6</v>
      </c>
      <c r="AE896">
        <v>45.45</v>
      </c>
      <c r="AF896">
        <v>14</v>
      </c>
      <c r="AG896">
        <v>1</v>
      </c>
      <c r="AH896">
        <v>3</v>
      </c>
      <c r="AI896">
        <v>7</v>
      </c>
    </row>
    <row r="897" spans="1:35" x14ac:dyDescent="0.2">
      <c r="A897" s="102">
        <v>789</v>
      </c>
      <c r="B897">
        <v>6028</v>
      </c>
      <c r="C897" t="s">
        <v>733</v>
      </c>
      <c r="D897" t="s">
        <v>3496</v>
      </c>
      <c r="E897">
        <v>7420</v>
      </c>
      <c r="F897">
        <v>7630</v>
      </c>
      <c r="G897">
        <v>100</v>
      </c>
      <c r="H897" t="s">
        <v>3481</v>
      </c>
      <c r="I897">
        <v>8766</v>
      </c>
      <c r="J897" t="s">
        <v>3811</v>
      </c>
      <c r="K897" t="s">
        <v>3820</v>
      </c>
      <c r="L897">
        <v>5960</v>
      </c>
      <c r="M897">
        <v>6038</v>
      </c>
      <c r="N897">
        <v>100</v>
      </c>
      <c r="O897" t="s">
        <v>3484</v>
      </c>
      <c r="P897">
        <v>0.85824001657414795</v>
      </c>
      <c r="Q897">
        <v>0.83910709428377295</v>
      </c>
      <c r="R897">
        <v>8.6525889806133502E-2</v>
      </c>
      <c r="S897" s="106">
        <v>0.13917756046930499</v>
      </c>
      <c r="T897">
        <v>1.15120018982025</v>
      </c>
      <c r="U897">
        <v>1.15120018982025</v>
      </c>
      <c r="V897">
        <v>0.70477800874669205</v>
      </c>
      <c r="W897">
        <v>3.64</v>
      </c>
      <c r="X897">
        <v>20.87</v>
      </c>
      <c r="Y897">
        <v>-168036</v>
      </c>
      <c r="Z897">
        <v>-16804</v>
      </c>
      <c r="AA897">
        <v>-1.07</v>
      </c>
      <c r="AB897">
        <v>10</v>
      </c>
      <c r="AC897">
        <v>3</v>
      </c>
      <c r="AD897">
        <v>7</v>
      </c>
      <c r="AE897">
        <v>30</v>
      </c>
      <c r="AF897">
        <v>10</v>
      </c>
      <c r="AG897">
        <v>3</v>
      </c>
      <c r="AH897">
        <v>4</v>
      </c>
      <c r="AI897">
        <v>3</v>
      </c>
    </row>
    <row r="898" spans="1:35" x14ac:dyDescent="0.2">
      <c r="A898" s="102">
        <v>90</v>
      </c>
      <c r="B898">
        <v>2001</v>
      </c>
      <c r="C898" t="s">
        <v>3303</v>
      </c>
      <c r="D898" t="s">
        <v>3509</v>
      </c>
      <c r="E898">
        <v>1630</v>
      </c>
      <c r="F898">
        <v>1658</v>
      </c>
      <c r="G898">
        <v>600</v>
      </c>
      <c r="H898" t="s">
        <v>3481</v>
      </c>
      <c r="I898">
        <v>2531</v>
      </c>
      <c r="J898" t="s">
        <v>3508</v>
      </c>
      <c r="K898" t="s">
        <v>3509</v>
      </c>
      <c r="L898">
        <v>950</v>
      </c>
      <c r="M898">
        <v>964</v>
      </c>
      <c r="N898">
        <v>1000</v>
      </c>
      <c r="O898" t="s">
        <v>3484</v>
      </c>
      <c r="P898">
        <v>0.91219206074336501</v>
      </c>
      <c r="Q898">
        <v>0.93983365397162599</v>
      </c>
      <c r="R898">
        <v>1.5049420099825199E-2</v>
      </c>
      <c r="S898" s="106">
        <v>2.1816242381066699E-3</v>
      </c>
      <c r="T898">
        <v>1.7364867150121599</v>
      </c>
      <c r="U898">
        <v>1.7364867150121599</v>
      </c>
      <c r="V898">
        <v>1.7557327654825501</v>
      </c>
      <c r="W898">
        <v>4.07</v>
      </c>
      <c r="X898">
        <v>3.1</v>
      </c>
      <c r="Y898">
        <v>-168162</v>
      </c>
      <c r="Z898">
        <v>-12012</v>
      </c>
      <c r="AA898">
        <v>-0.56999999999999995</v>
      </c>
      <c r="AB898">
        <v>14</v>
      </c>
      <c r="AC898">
        <v>6</v>
      </c>
      <c r="AD898">
        <v>8</v>
      </c>
      <c r="AE898">
        <v>42.86</v>
      </c>
      <c r="AF898">
        <v>13</v>
      </c>
      <c r="AG898">
        <v>3</v>
      </c>
      <c r="AH898">
        <v>4</v>
      </c>
      <c r="AI898">
        <v>7</v>
      </c>
    </row>
    <row r="899" spans="1:35" x14ac:dyDescent="0.2">
      <c r="A899" s="102">
        <v>699</v>
      </c>
      <c r="B899">
        <v>8242</v>
      </c>
      <c r="C899" t="s">
        <v>1101</v>
      </c>
      <c r="D899" t="s">
        <v>3507</v>
      </c>
      <c r="E899">
        <v>995</v>
      </c>
      <c r="F899">
        <v>1016</v>
      </c>
      <c r="G899">
        <v>900</v>
      </c>
      <c r="H899" t="s">
        <v>3484</v>
      </c>
      <c r="I899">
        <v>9531</v>
      </c>
      <c r="J899" t="s">
        <v>3844</v>
      </c>
      <c r="K899" t="s">
        <v>3554</v>
      </c>
      <c r="L899">
        <v>2403.5</v>
      </c>
      <c r="M899">
        <v>2405.5</v>
      </c>
      <c r="N899">
        <v>400</v>
      </c>
      <c r="O899" t="s">
        <v>3481</v>
      </c>
      <c r="P899">
        <v>0.88621702505185695</v>
      </c>
      <c r="Q899">
        <v>0.85231113803486003</v>
      </c>
      <c r="R899">
        <v>3.6844669573838897E-2</v>
      </c>
      <c r="S899">
        <v>0.22941602367901301</v>
      </c>
      <c r="T899">
        <v>-2.4165629532441599</v>
      </c>
      <c r="U899">
        <v>2.4165629532441599</v>
      </c>
      <c r="V899">
        <v>3.44162893670355</v>
      </c>
      <c r="W899">
        <v>-9.66</v>
      </c>
      <c r="X899">
        <v>4.97</v>
      </c>
      <c r="Y899">
        <v>-170522</v>
      </c>
      <c r="Z899">
        <v>-10658</v>
      </c>
      <c r="AA899">
        <v>-0.57999999999999996</v>
      </c>
      <c r="AB899">
        <v>16</v>
      </c>
      <c r="AC899">
        <v>6</v>
      </c>
      <c r="AD899">
        <v>10</v>
      </c>
      <c r="AE899">
        <v>37.5</v>
      </c>
      <c r="AF899">
        <v>14</v>
      </c>
      <c r="AG899">
        <v>3</v>
      </c>
      <c r="AH899">
        <v>5</v>
      </c>
      <c r="AI899">
        <v>8</v>
      </c>
    </row>
    <row r="900" spans="1:35" x14ac:dyDescent="0.2">
      <c r="A900" s="102">
        <v>304</v>
      </c>
      <c r="B900">
        <v>4686</v>
      </c>
      <c r="C900" t="s">
        <v>3502</v>
      </c>
      <c r="D900" t="s">
        <v>3483</v>
      </c>
      <c r="E900">
        <v>5870</v>
      </c>
      <c r="F900">
        <v>5890</v>
      </c>
      <c r="G900">
        <v>100</v>
      </c>
      <c r="H900" t="s">
        <v>3481</v>
      </c>
      <c r="I900">
        <v>4819</v>
      </c>
      <c r="J900" t="s">
        <v>3500</v>
      </c>
      <c r="K900" t="s">
        <v>3483</v>
      </c>
      <c r="L900">
        <v>4040</v>
      </c>
      <c r="M900">
        <v>4120</v>
      </c>
      <c r="N900">
        <v>100</v>
      </c>
      <c r="O900" t="s">
        <v>3484</v>
      </c>
      <c r="P900">
        <v>0.86712029365960497</v>
      </c>
      <c r="Q900">
        <v>0.90482644468462703</v>
      </c>
      <c r="R900">
        <v>0.14196931536045099</v>
      </c>
      <c r="S900">
        <v>2.2657457588213602E-2</v>
      </c>
      <c r="T900">
        <v>0.62370607728080096</v>
      </c>
      <c r="U900">
        <v>0.62370607728080096</v>
      </c>
      <c r="V900">
        <v>0.95969660572048798</v>
      </c>
      <c r="W900">
        <v>3.76</v>
      </c>
      <c r="X900">
        <v>30.05</v>
      </c>
      <c r="Y900">
        <v>-170646</v>
      </c>
      <c r="Z900">
        <v>-8981</v>
      </c>
      <c r="AA900">
        <v>-0.41</v>
      </c>
      <c r="AB900">
        <v>19</v>
      </c>
      <c r="AC900">
        <v>9</v>
      </c>
      <c r="AD900">
        <v>10</v>
      </c>
      <c r="AE900">
        <v>47.37</v>
      </c>
      <c r="AF900">
        <v>9</v>
      </c>
      <c r="AG900">
        <v>7</v>
      </c>
      <c r="AH900">
        <v>7</v>
      </c>
      <c r="AI900">
        <v>5</v>
      </c>
    </row>
    <row r="901" spans="1:35" x14ac:dyDescent="0.2">
      <c r="A901" s="102">
        <v>702</v>
      </c>
      <c r="B901">
        <v>3046</v>
      </c>
      <c r="C901" t="s">
        <v>807</v>
      </c>
      <c r="D901" t="s">
        <v>3507</v>
      </c>
      <c r="E901">
        <v>7530</v>
      </c>
      <c r="F901">
        <v>7540</v>
      </c>
      <c r="G901">
        <v>100</v>
      </c>
      <c r="H901" t="s">
        <v>3484</v>
      </c>
      <c r="I901">
        <v>3110</v>
      </c>
      <c r="J901" t="s">
        <v>721</v>
      </c>
      <c r="K901" t="s">
        <v>3480</v>
      </c>
      <c r="L901">
        <v>4650</v>
      </c>
      <c r="M901">
        <v>4750</v>
      </c>
      <c r="N901">
        <v>200</v>
      </c>
      <c r="O901" t="s">
        <v>3481</v>
      </c>
      <c r="P901">
        <v>0.89995025874241996</v>
      </c>
      <c r="Q901">
        <v>0.85214691846090196</v>
      </c>
      <c r="R901">
        <v>0.45516298500297597</v>
      </c>
      <c r="S901">
        <v>0.383397771574012</v>
      </c>
      <c r="T901">
        <v>-0.83287607933232499</v>
      </c>
      <c r="U901">
        <v>0.83287607933232499</v>
      </c>
      <c r="V901">
        <v>0.49219574859578102</v>
      </c>
      <c r="W901">
        <v>-9.44</v>
      </c>
      <c r="X901">
        <v>25.99</v>
      </c>
      <c r="Y901">
        <v>-170893</v>
      </c>
      <c r="Z901">
        <v>-11393</v>
      </c>
      <c r="AA901">
        <v>-0.48</v>
      </c>
      <c r="AB901">
        <v>15</v>
      </c>
      <c r="AC901">
        <v>7</v>
      </c>
      <c r="AD901">
        <v>8</v>
      </c>
      <c r="AE901">
        <v>46.67</v>
      </c>
      <c r="AF901">
        <v>9</v>
      </c>
      <c r="AG901">
        <v>6</v>
      </c>
      <c r="AH901">
        <v>8</v>
      </c>
      <c r="AI901">
        <v>1</v>
      </c>
    </row>
    <row r="902" spans="1:35" x14ac:dyDescent="0.2">
      <c r="A902" s="102">
        <v>30</v>
      </c>
      <c r="B902">
        <v>3038</v>
      </c>
      <c r="C902" t="s">
        <v>1402</v>
      </c>
      <c r="D902" t="s">
        <v>3488</v>
      </c>
      <c r="E902">
        <v>4250</v>
      </c>
      <c r="F902">
        <v>4265</v>
      </c>
      <c r="G902">
        <v>200</v>
      </c>
      <c r="H902" t="s">
        <v>3481</v>
      </c>
      <c r="I902">
        <v>6098</v>
      </c>
      <c r="J902" t="s">
        <v>240</v>
      </c>
      <c r="K902" t="s">
        <v>3496</v>
      </c>
      <c r="L902">
        <v>4307</v>
      </c>
      <c r="M902">
        <v>4360</v>
      </c>
      <c r="N902">
        <v>200</v>
      </c>
      <c r="O902" t="s">
        <v>3484</v>
      </c>
      <c r="P902">
        <v>0.94333630274691405</v>
      </c>
      <c r="Q902">
        <v>0.95630627817502101</v>
      </c>
      <c r="R902">
        <v>0.137441826367102</v>
      </c>
      <c r="S902">
        <v>1.95249972499127E-2</v>
      </c>
      <c r="T902">
        <v>1.5295158250610501</v>
      </c>
      <c r="U902">
        <v>1.5295158250610501</v>
      </c>
      <c r="V902">
        <v>1.5101779906194801</v>
      </c>
      <c r="W902">
        <v>8.89</v>
      </c>
      <c r="X902">
        <v>2.1800000000000002</v>
      </c>
      <c r="Y902">
        <v>-172552</v>
      </c>
      <c r="Z902">
        <v>-6902</v>
      </c>
      <c r="AA902">
        <v>-0.3</v>
      </c>
      <c r="AB902">
        <v>25</v>
      </c>
      <c r="AC902">
        <v>13</v>
      </c>
      <c r="AD902">
        <v>12</v>
      </c>
      <c r="AE902">
        <v>52</v>
      </c>
      <c r="AF902">
        <v>11</v>
      </c>
      <c r="AG902">
        <v>10</v>
      </c>
      <c r="AH902">
        <v>12</v>
      </c>
      <c r="AI902">
        <v>3</v>
      </c>
    </row>
    <row r="903" spans="1:35" x14ac:dyDescent="0.2">
      <c r="A903" s="102">
        <v>584</v>
      </c>
      <c r="B903">
        <v>8377</v>
      </c>
      <c r="C903" t="s">
        <v>3686</v>
      </c>
      <c r="D903" t="s">
        <v>3552</v>
      </c>
      <c r="E903">
        <v>1062</v>
      </c>
      <c r="F903">
        <v>1073</v>
      </c>
      <c r="G903">
        <v>900</v>
      </c>
      <c r="H903" t="s">
        <v>3484</v>
      </c>
      <c r="I903">
        <v>9956</v>
      </c>
      <c r="J903" t="s">
        <v>3417</v>
      </c>
      <c r="K903" t="s">
        <v>3507</v>
      </c>
      <c r="L903">
        <v>1906</v>
      </c>
      <c r="M903">
        <v>1944</v>
      </c>
      <c r="N903">
        <v>500</v>
      </c>
      <c r="O903" t="s">
        <v>3481</v>
      </c>
      <c r="P903">
        <v>0.81050851721503603</v>
      </c>
      <c r="Q903">
        <v>0.86900623808310595</v>
      </c>
      <c r="R903">
        <v>0.172337051510533</v>
      </c>
      <c r="S903">
        <v>0.13278107847171</v>
      </c>
      <c r="T903">
        <v>-0.21990715715353401</v>
      </c>
      <c r="U903">
        <v>0.21990715715353401</v>
      </c>
      <c r="V903">
        <v>0.283351579988594</v>
      </c>
      <c r="W903">
        <v>-0.52</v>
      </c>
      <c r="X903">
        <v>0.65</v>
      </c>
      <c r="Y903">
        <v>-172939</v>
      </c>
      <c r="Z903">
        <v>-10173</v>
      </c>
      <c r="AA903">
        <v>-0.48</v>
      </c>
      <c r="AB903">
        <v>17</v>
      </c>
      <c r="AC903">
        <v>8</v>
      </c>
      <c r="AD903">
        <v>9</v>
      </c>
      <c r="AE903">
        <v>47.06</v>
      </c>
      <c r="AF903">
        <v>12</v>
      </c>
      <c r="AG903">
        <v>4</v>
      </c>
      <c r="AH903">
        <v>6</v>
      </c>
      <c r="AI903">
        <v>7</v>
      </c>
    </row>
    <row r="904" spans="1:35" x14ac:dyDescent="0.2">
      <c r="A904" s="102">
        <v>211</v>
      </c>
      <c r="B904">
        <v>2267</v>
      </c>
      <c r="C904" t="s">
        <v>3890</v>
      </c>
      <c r="D904" t="s">
        <v>3509</v>
      </c>
      <c r="E904">
        <v>5420</v>
      </c>
      <c r="F904">
        <v>5700</v>
      </c>
      <c r="G904">
        <v>100</v>
      </c>
      <c r="H904" t="s">
        <v>3481</v>
      </c>
      <c r="I904">
        <v>9474</v>
      </c>
      <c r="J904" t="s">
        <v>3856</v>
      </c>
      <c r="K904" t="s">
        <v>3483</v>
      </c>
      <c r="L904">
        <v>1456</v>
      </c>
      <c r="M904">
        <v>1518</v>
      </c>
      <c r="N904">
        <v>400</v>
      </c>
      <c r="O904" t="s">
        <v>3484</v>
      </c>
      <c r="P904">
        <v>0.81820651624849094</v>
      </c>
      <c r="Q904">
        <v>0.91989976978907995</v>
      </c>
      <c r="R904">
        <v>1.34325168049583E-2</v>
      </c>
      <c r="S904" s="106">
        <v>0.115662037228074</v>
      </c>
      <c r="T904">
        <v>2.5837972674705698</v>
      </c>
      <c r="U904">
        <v>2.5837972674705698</v>
      </c>
      <c r="V904">
        <v>2.4886533502191299</v>
      </c>
      <c r="W904">
        <v>11.16</v>
      </c>
      <c r="X904">
        <v>6.53</v>
      </c>
      <c r="Y904">
        <v>-176624</v>
      </c>
      <c r="Z904">
        <v>-13586</v>
      </c>
      <c r="AA904">
        <v>-0.71</v>
      </c>
      <c r="AB904">
        <v>13</v>
      </c>
      <c r="AC904">
        <v>5</v>
      </c>
      <c r="AD904">
        <v>8</v>
      </c>
      <c r="AE904">
        <v>38.46</v>
      </c>
      <c r="AF904">
        <v>9</v>
      </c>
      <c r="AG904">
        <v>5</v>
      </c>
      <c r="AH904">
        <v>7</v>
      </c>
      <c r="AI904">
        <v>1</v>
      </c>
    </row>
    <row r="905" spans="1:35" x14ac:dyDescent="0.2">
      <c r="A905" s="102">
        <v>422</v>
      </c>
      <c r="B905">
        <v>1605</v>
      </c>
      <c r="C905" t="s">
        <v>3874</v>
      </c>
      <c r="D905" t="s">
        <v>3855</v>
      </c>
      <c r="E905">
        <v>1017</v>
      </c>
      <c r="F905">
        <v>1029</v>
      </c>
      <c r="G905">
        <v>900</v>
      </c>
      <c r="H905" t="s">
        <v>3481</v>
      </c>
      <c r="I905">
        <v>7282</v>
      </c>
      <c r="J905" t="s">
        <v>3899</v>
      </c>
      <c r="K905" t="s">
        <v>3499</v>
      </c>
      <c r="L905">
        <v>2354</v>
      </c>
      <c r="M905">
        <v>2373</v>
      </c>
      <c r="N905">
        <v>400</v>
      </c>
      <c r="O905" t="s">
        <v>3484</v>
      </c>
      <c r="P905">
        <v>0.84774642487111596</v>
      </c>
      <c r="Q905">
        <v>0.89028567129746194</v>
      </c>
      <c r="R905">
        <v>8.9179702517434706E-2</v>
      </c>
      <c r="S905">
        <v>1.57985886700624E-3</v>
      </c>
      <c r="T905">
        <v>1.5849628499564501</v>
      </c>
      <c r="U905">
        <v>1.5849628499564501</v>
      </c>
      <c r="V905">
        <v>2.2195335319034699</v>
      </c>
      <c r="W905">
        <v>4.5199999999999996</v>
      </c>
      <c r="X905">
        <v>2.4300000000000002</v>
      </c>
      <c r="Y905">
        <v>-178487</v>
      </c>
      <c r="Z905">
        <v>-7760</v>
      </c>
      <c r="AA905">
        <v>-0.46</v>
      </c>
      <c r="AB905">
        <v>23</v>
      </c>
      <c r="AC905">
        <v>9</v>
      </c>
      <c r="AD905">
        <v>14</v>
      </c>
      <c r="AE905">
        <v>39.130000000000003</v>
      </c>
      <c r="AF905">
        <v>12</v>
      </c>
      <c r="AG905">
        <v>6</v>
      </c>
      <c r="AH905">
        <v>8</v>
      </c>
      <c r="AI905">
        <v>9</v>
      </c>
    </row>
    <row r="906" spans="1:35" x14ac:dyDescent="0.2">
      <c r="A906" s="102">
        <v>68</v>
      </c>
      <c r="B906">
        <v>1973</v>
      </c>
      <c r="C906" t="s">
        <v>3489</v>
      </c>
      <c r="D906" t="s">
        <v>3483</v>
      </c>
      <c r="E906">
        <v>4105</v>
      </c>
      <c r="F906">
        <v>4195</v>
      </c>
      <c r="G906">
        <v>200</v>
      </c>
      <c r="H906" t="s">
        <v>3484</v>
      </c>
      <c r="I906">
        <v>3110</v>
      </c>
      <c r="J906" t="s">
        <v>721</v>
      </c>
      <c r="K906" t="s">
        <v>3480</v>
      </c>
      <c r="L906">
        <v>4650</v>
      </c>
      <c r="M906">
        <v>4750</v>
      </c>
      <c r="N906">
        <v>200</v>
      </c>
      <c r="O906" t="s">
        <v>3481</v>
      </c>
      <c r="P906">
        <v>0.90396279414977398</v>
      </c>
      <c r="Q906">
        <v>0.94630786620270202</v>
      </c>
      <c r="R906">
        <v>0.26998550982588199</v>
      </c>
      <c r="S906">
        <v>0.17865417727809599</v>
      </c>
      <c r="T906">
        <v>-8.2455470784389903E-2</v>
      </c>
      <c r="U906">
        <v>8.2455470784389903E-2</v>
      </c>
      <c r="V906">
        <v>0.21180315422562401</v>
      </c>
      <c r="W906">
        <v>-0.61</v>
      </c>
      <c r="X906">
        <v>11.68</v>
      </c>
      <c r="Y906">
        <v>-180602</v>
      </c>
      <c r="Z906">
        <v>-11288</v>
      </c>
      <c r="AA906">
        <v>-0.54</v>
      </c>
      <c r="AB906">
        <v>16</v>
      </c>
      <c r="AC906">
        <v>7</v>
      </c>
      <c r="AD906">
        <v>9</v>
      </c>
      <c r="AE906">
        <v>43.75</v>
      </c>
      <c r="AF906">
        <v>12</v>
      </c>
      <c r="AG906">
        <v>5</v>
      </c>
      <c r="AH906">
        <v>7</v>
      </c>
      <c r="AI906">
        <v>4</v>
      </c>
    </row>
    <row r="907" spans="1:35" x14ac:dyDescent="0.2">
      <c r="A907" s="102">
        <v>107</v>
      </c>
      <c r="B907">
        <v>1333</v>
      </c>
      <c r="C907" t="s">
        <v>3682</v>
      </c>
      <c r="D907" t="s">
        <v>3683</v>
      </c>
      <c r="E907">
        <v>2548</v>
      </c>
      <c r="F907">
        <v>2532</v>
      </c>
      <c r="G907">
        <v>400</v>
      </c>
      <c r="H907" t="s">
        <v>3484</v>
      </c>
      <c r="I907">
        <v>2531</v>
      </c>
      <c r="J907" t="s">
        <v>3508</v>
      </c>
      <c r="K907" t="s">
        <v>3509</v>
      </c>
      <c r="L907">
        <v>950</v>
      </c>
      <c r="M907">
        <v>964</v>
      </c>
      <c r="N907">
        <v>1100</v>
      </c>
      <c r="O907" t="s">
        <v>3481</v>
      </c>
      <c r="P907">
        <v>0.92254885272665699</v>
      </c>
      <c r="Q907">
        <v>0.93479797950405497</v>
      </c>
      <c r="R907">
        <v>4.8541891779136002E-2</v>
      </c>
      <c r="S907">
        <v>4.4935685575696299E-2</v>
      </c>
      <c r="T907">
        <v>-1.1175882799327499</v>
      </c>
      <c r="U907">
        <v>1.1175882799327499</v>
      </c>
      <c r="V907">
        <v>0.97063100877396402</v>
      </c>
      <c r="W907">
        <v>-2.8</v>
      </c>
      <c r="X907">
        <v>4.7</v>
      </c>
      <c r="Y907">
        <v>-189344</v>
      </c>
      <c r="Z907">
        <v>-11138</v>
      </c>
      <c r="AA907">
        <v>-0.59</v>
      </c>
      <c r="AB907">
        <v>17</v>
      </c>
      <c r="AC907">
        <v>7</v>
      </c>
      <c r="AD907">
        <v>10</v>
      </c>
      <c r="AE907">
        <v>41.18</v>
      </c>
      <c r="AF907">
        <v>13</v>
      </c>
      <c r="AG907">
        <v>4</v>
      </c>
      <c r="AH907">
        <v>7</v>
      </c>
      <c r="AI907">
        <v>6</v>
      </c>
    </row>
    <row r="908" spans="1:35" x14ac:dyDescent="0.2">
      <c r="A908" s="102">
        <v>853</v>
      </c>
      <c r="B908">
        <v>4005</v>
      </c>
      <c r="C908" t="s">
        <v>3887</v>
      </c>
      <c r="D908" t="s">
        <v>3506</v>
      </c>
      <c r="E908">
        <v>450</v>
      </c>
      <c r="F908">
        <v>448</v>
      </c>
      <c r="G908">
        <v>2200</v>
      </c>
      <c r="H908" t="s">
        <v>3484</v>
      </c>
      <c r="I908">
        <v>7976</v>
      </c>
      <c r="J908" t="s">
        <v>3547</v>
      </c>
      <c r="K908" t="s">
        <v>3505</v>
      </c>
      <c r="L908">
        <v>1590</v>
      </c>
      <c r="M908">
        <v>1630</v>
      </c>
      <c r="N908">
        <v>600</v>
      </c>
      <c r="O908" t="s">
        <v>3481</v>
      </c>
      <c r="P908">
        <v>0.83702058333320595</v>
      </c>
      <c r="Q908">
        <v>0.83071101214833898</v>
      </c>
      <c r="R908" s="106">
        <v>1.65986949514609E-2</v>
      </c>
      <c r="S908">
        <v>8.8394892071779908E-3</v>
      </c>
      <c r="T908">
        <v>-2.84813854150419</v>
      </c>
      <c r="U908">
        <v>2.84813854150419</v>
      </c>
      <c r="V908">
        <v>1.86613876096832</v>
      </c>
      <c r="W908">
        <v>-6.07</v>
      </c>
      <c r="X908">
        <v>0.78</v>
      </c>
      <c r="Y908">
        <v>-189707</v>
      </c>
      <c r="Z908">
        <v>-8248</v>
      </c>
      <c r="AA908">
        <v>-0.47</v>
      </c>
      <c r="AB908">
        <v>23</v>
      </c>
      <c r="AC908">
        <v>9</v>
      </c>
      <c r="AD908">
        <v>14</v>
      </c>
      <c r="AE908">
        <v>39.130000000000003</v>
      </c>
      <c r="AF908">
        <v>12</v>
      </c>
      <c r="AG908">
        <v>4</v>
      </c>
      <c r="AH908">
        <v>8</v>
      </c>
      <c r="AI908">
        <v>11</v>
      </c>
    </row>
    <row r="909" spans="1:35" x14ac:dyDescent="0.2">
      <c r="A909" s="102">
        <v>845</v>
      </c>
      <c r="B909">
        <v>6744</v>
      </c>
      <c r="C909" t="s">
        <v>3875</v>
      </c>
      <c r="D909" t="s">
        <v>3486</v>
      </c>
      <c r="E909">
        <v>2430</v>
      </c>
      <c r="F909">
        <v>2467</v>
      </c>
      <c r="G909">
        <v>400</v>
      </c>
      <c r="H909" t="s">
        <v>3481</v>
      </c>
      <c r="I909">
        <v>9468</v>
      </c>
      <c r="J909" t="s">
        <v>3482</v>
      </c>
      <c r="K909" t="s">
        <v>3483</v>
      </c>
      <c r="L909">
        <v>1820</v>
      </c>
      <c r="M909">
        <v>1841</v>
      </c>
      <c r="N909">
        <v>500</v>
      </c>
      <c r="O909" t="s">
        <v>3484</v>
      </c>
      <c r="P909">
        <v>0.80880144437227197</v>
      </c>
      <c r="Q909">
        <v>0.831248395043787</v>
      </c>
      <c r="R909" s="15">
        <v>0.26654260597892798</v>
      </c>
      <c r="S909" s="106">
        <v>0.251683143401215</v>
      </c>
      <c r="T909">
        <v>0.106117233442052</v>
      </c>
      <c r="U909">
        <v>0.106117233442052</v>
      </c>
      <c r="V909">
        <v>8.2032918344430994E-2</v>
      </c>
      <c r="W909">
        <v>0.85</v>
      </c>
      <c r="X909">
        <v>6.72</v>
      </c>
      <c r="Y909">
        <v>-190151</v>
      </c>
      <c r="Z909">
        <v>-10564</v>
      </c>
      <c r="AA909">
        <v>-0.54</v>
      </c>
      <c r="AB909">
        <v>18</v>
      </c>
      <c r="AC909">
        <v>9</v>
      </c>
      <c r="AD909">
        <v>9</v>
      </c>
      <c r="AE909">
        <v>50</v>
      </c>
      <c r="AF909">
        <v>12</v>
      </c>
      <c r="AG909">
        <v>5</v>
      </c>
      <c r="AH909">
        <v>5</v>
      </c>
      <c r="AI909">
        <v>8</v>
      </c>
    </row>
    <row r="910" spans="1:35" x14ac:dyDescent="0.2">
      <c r="A910" s="102">
        <v>644</v>
      </c>
      <c r="B910">
        <v>8341</v>
      </c>
      <c r="C910" t="s">
        <v>1115</v>
      </c>
      <c r="D910" t="s">
        <v>3552</v>
      </c>
      <c r="E910">
        <v>1644</v>
      </c>
      <c r="F910">
        <v>1675</v>
      </c>
      <c r="G910">
        <v>600</v>
      </c>
      <c r="H910" t="s">
        <v>3481</v>
      </c>
      <c r="I910">
        <v>9072</v>
      </c>
      <c r="J910" t="s">
        <v>3684</v>
      </c>
      <c r="K910" t="s">
        <v>3685</v>
      </c>
      <c r="L910">
        <v>2528</v>
      </c>
      <c r="M910">
        <v>2561</v>
      </c>
      <c r="N910">
        <v>400</v>
      </c>
      <c r="O910" t="s">
        <v>3484</v>
      </c>
      <c r="P910">
        <v>0.86935896132647295</v>
      </c>
      <c r="Q910">
        <v>0.86028982124459596</v>
      </c>
      <c r="R910" s="15">
        <v>0.15911824274575401</v>
      </c>
      <c r="S910" s="15">
        <v>7.0736572219232394E-2</v>
      </c>
      <c r="T910">
        <v>0.252963907311265</v>
      </c>
      <c r="U910">
        <v>0.252963907311265</v>
      </c>
      <c r="V910">
        <v>0.22414652306015001</v>
      </c>
      <c r="W910">
        <v>0.49</v>
      </c>
      <c r="X910">
        <v>1.89</v>
      </c>
      <c r="Y910">
        <v>-190345</v>
      </c>
      <c r="Z910">
        <v>-19034</v>
      </c>
      <c r="AA910">
        <v>-0.91</v>
      </c>
      <c r="AB910">
        <v>10</v>
      </c>
      <c r="AC910">
        <v>3</v>
      </c>
      <c r="AD910">
        <v>7</v>
      </c>
      <c r="AE910">
        <v>30</v>
      </c>
      <c r="AF910">
        <v>16</v>
      </c>
      <c r="AG910">
        <v>1</v>
      </c>
      <c r="AH910">
        <v>2</v>
      </c>
      <c r="AI910">
        <v>7</v>
      </c>
    </row>
    <row r="911" spans="1:35" x14ac:dyDescent="0.2">
      <c r="A911" s="102">
        <v>7</v>
      </c>
      <c r="B911">
        <v>9506</v>
      </c>
      <c r="C911" t="s">
        <v>3553</v>
      </c>
      <c r="D911" t="s">
        <v>3554</v>
      </c>
      <c r="E911">
        <v>1030</v>
      </c>
      <c r="F911">
        <v>1038</v>
      </c>
      <c r="G911">
        <v>1000</v>
      </c>
      <c r="H911" t="s">
        <v>3481</v>
      </c>
      <c r="I911">
        <v>9507</v>
      </c>
      <c r="J911" t="s">
        <v>3691</v>
      </c>
      <c r="K911" t="s">
        <v>3554</v>
      </c>
      <c r="L911">
        <v>935</v>
      </c>
      <c r="M911">
        <v>951</v>
      </c>
      <c r="N911">
        <v>1100</v>
      </c>
      <c r="O911" t="s">
        <v>3484</v>
      </c>
      <c r="P911">
        <v>0.93307593488829998</v>
      </c>
      <c r="Q911">
        <v>0.96865056981901299</v>
      </c>
      <c r="R911" s="15">
        <v>0.27100792234348697</v>
      </c>
      <c r="S911">
        <v>0.371410760282393</v>
      </c>
      <c r="T911">
        <v>2.3077734437802402</v>
      </c>
      <c r="U911">
        <v>2.3077734437802402</v>
      </c>
      <c r="V911">
        <v>2.8406162274848099</v>
      </c>
      <c r="W911">
        <v>5.55</v>
      </c>
      <c r="X911">
        <v>0.78</v>
      </c>
      <c r="Y911">
        <v>-190597</v>
      </c>
      <c r="Z911">
        <v>-9530</v>
      </c>
      <c r="AA911">
        <v>-0.45</v>
      </c>
      <c r="AB911">
        <v>20</v>
      </c>
      <c r="AC911">
        <v>7</v>
      </c>
      <c r="AD911">
        <v>13</v>
      </c>
      <c r="AE911">
        <v>35</v>
      </c>
      <c r="AF911">
        <v>14</v>
      </c>
      <c r="AG911">
        <v>2</v>
      </c>
      <c r="AH911">
        <v>5</v>
      </c>
      <c r="AI911">
        <v>13</v>
      </c>
    </row>
    <row r="912" spans="1:35" x14ac:dyDescent="0.2">
      <c r="A912" s="102">
        <v>848</v>
      </c>
      <c r="B912">
        <v>4739</v>
      </c>
      <c r="C912" t="s">
        <v>3549</v>
      </c>
      <c r="D912" t="s">
        <v>3483</v>
      </c>
      <c r="E912">
        <v>3265</v>
      </c>
      <c r="F912">
        <v>3320</v>
      </c>
      <c r="G912">
        <v>300</v>
      </c>
      <c r="H912" t="s">
        <v>3481</v>
      </c>
      <c r="I912">
        <v>8804</v>
      </c>
      <c r="J912" t="s">
        <v>1155</v>
      </c>
      <c r="K912" t="s">
        <v>3503</v>
      </c>
      <c r="L912">
        <v>1755</v>
      </c>
      <c r="M912">
        <v>1766</v>
      </c>
      <c r="N912">
        <v>600</v>
      </c>
      <c r="O912" t="s">
        <v>3484</v>
      </c>
      <c r="P912">
        <v>0.82465171168913998</v>
      </c>
      <c r="Q912">
        <v>0.83117852317854202</v>
      </c>
      <c r="R912">
        <v>0.337931220216516</v>
      </c>
      <c r="S912">
        <v>0.121168580318261</v>
      </c>
      <c r="T912">
        <v>0.42812843554896501</v>
      </c>
      <c r="U912">
        <v>0.42812843554896501</v>
      </c>
      <c r="V912">
        <v>0.45246837826643599</v>
      </c>
      <c r="W912">
        <v>1.21</v>
      </c>
      <c r="X912">
        <v>6.39</v>
      </c>
      <c r="Y912">
        <v>-191909</v>
      </c>
      <c r="Z912">
        <v>-10100</v>
      </c>
      <c r="AA912">
        <v>-0.57999999999999996</v>
      </c>
      <c r="AB912">
        <v>19</v>
      </c>
      <c r="AC912">
        <v>8</v>
      </c>
      <c r="AD912">
        <v>11</v>
      </c>
      <c r="AE912">
        <v>42.11</v>
      </c>
      <c r="AF912">
        <v>13</v>
      </c>
      <c r="AG912">
        <v>6</v>
      </c>
      <c r="AH912">
        <v>8</v>
      </c>
      <c r="AI912">
        <v>5</v>
      </c>
    </row>
    <row r="913" spans="1:35" x14ac:dyDescent="0.2">
      <c r="A913" s="102">
        <v>675</v>
      </c>
      <c r="B913">
        <v>2331</v>
      </c>
      <c r="C913" t="s">
        <v>3755</v>
      </c>
      <c r="D913" t="s">
        <v>3496</v>
      </c>
      <c r="E913">
        <v>5780</v>
      </c>
      <c r="F913">
        <v>5820</v>
      </c>
      <c r="G913">
        <v>100</v>
      </c>
      <c r="H913" t="s">
        <v>3481</v>
      </c>
      <c r="I913">
        <v>6501</v>
      </c>
      <c r="J913" t="s">
        <v>3827</v>
      </c>
      <c r="K913" t="s">
        <v>3486</v>
      </c>
      <c r="L913">
        <v>4068</v>
      </c>
      <c r="M913">
        <v>4087</v>
      </c>
      <c r="N913">
        <v>100</v>
      </c>
      <c r="O913" t="s">
        <v>3484</v>
      </c>
      <c r="P913">
        <v>0.82021322514541395</v>
      </c>
      <c r="Q913">
        <v>0.85588685618386695</v>
      </c>
      <c r="R913">
        <v>1.05139428666616E-2</v>
      </c>
      <c r="S913" s="15">
        <v>6.6127168191002797E-2</v>
      </c>
      <c r="T913">
        <v>1.98990931060006</v>
      </c>
      <c r="U913">
        <v>1.98990931060006</v>
      </c>
      <c r="V913">
        <v>1.57988354149627</v>
      </c>
      <c r="W913">
        <v>5.57</v>
      </c>
      <c r="X913">
        <v>29.78</v>
      </c>
      <c r="Y913">
        <v>-192613</v>
      </c>
      <c r="Z913">
        <v>-32102</v>
      </c>
      <c r="AA913">
        <v>-1.56</v>
      </c>
      <c r="AB913">
        <v>6</v>
      </c>
      <c r="AC913">
        <v>2</v>
      </c>
      <c r="AD913">
        <v>4</v>
      </c>
      <c r="AE913">
        <v>33.33</v>
      </c>
      <c r="AF913">
        <v>13</v>
      </c>
      <c r="AG913">
        <v>2</v>
      </c>
      <c r="AH913">
        <v>2</v>
      </c>
      <c r="AI913">
        <v>2</v>
      </c>
    </row>
    <row r="914" spans="1:35" x14ac:dyDescent="0.2">
      <c r="A914" s="102">
        <v>916</v>
      </c>
      <c r="B914">
        <v>4004</v>
      </c>
      <c r="C914" t="s">
        <v>3833</v>
      </c>
      <c r="D914" t="s">
        <v>3506</v>
      </c>
      <c r="E914">
        <v>2638</v>
      </c>
      <c r="F914">
        <v>2656</v>
      </c>
      <c r="G914">
        <v>400</v>
      </c>
      <c r="H914" t="s">
        <v>3484</v>
      </c>
      <c r="I914">
        <v>9508</v>
      </c>
      <c r="J914" t="s">
        <v>3690</v>
      </c>
      <c r="K914" t="s">
        <v>3554</v>
      </c>
      <c r="L914">
        <v>905</v>
      </c>
      <c r="M914">
        <v>912</v>
      </c>
      <c r="N914">
        <v>1200</v>
      </c>
      <c r="O914" t="s">
        <v>3481</v>
      </c>
      <c r="P914">
        <v>0.82950820255375701</v>
      </c>
      <c r="Q914">
        <v>0.82074350071741098</v>
      </c>
      <c r="R914">
        <v>3.86134063253573E-2</v>
      </c>
      <c r="S914">
        <v>0.367091465346921</v>
      </c>
      <c r="T914">
        <v>-0.85437253944239</v>
      </c>
      <c r="U914">
        <v>0.85437253944239</v>
      </c>
      <c r="V914">
        <v>0.70569811810532401</v>
      </c>
      <c r="W914">
        <v>-4.95</v>
      </c>
      <c r="X914">
        <v>3.01</v>
      </c>
      <c r="Y914">
        <v>-192795</v>
      </c>
      <c r="Z914">
        <v>-6886</v>
      </c>
      <c r="AA914">
        <v>-0.35</v>
      </c>
      <c r="AB914">
        <v>28</v>
      </c>
      <c r="AC914">
        <v>14</v>
      </c>
      <c r="AD914">
        <v>14</v>
      </c>
      <c r="AE914">
        <v>50</v>
      </c>
      <c r="AF914">
        <v>10</v>
      </c>
      <c r="AG914">
        <v>12</v>
      </c>
      <c r="AH914">
        <v>12</v>
      </c>
      <c r="AI914">
        <v>4</v>
      </c>
    </row>
    <row r="915" spans="1:35" x14ac:dyDescent="0.2">
      <c r="A915" s="102">
        <v>857</v>
      </c>
      <c r="B915">
        <v>4118</v>
      </c>
      <c r="C915" t="s">
        <v>3894</v>
      </c>
      <c r="D915" t="s">
        <v>3506</v>
      </c>
      <c r="E915">
        <v>3360</v>
      </c>
      <c r="F915">
        <v>3390</v>
      </c>
      <c r="G915">
        <v>300</v>
      </c>
      <c r="H915" t="s">
        <v>3481</v>
      </c>
      <c r="I915">
        <v>5019</v>
      </c>
      <c r="J915" t="s">
        <v>3914</v>
      </c>
      <c r="K915" t="s">
        <v>3915</v>
      </c>
      <c r="L915">
        <v>2720</v>
      </c>
      <c r="M915">
        <v>2755</v>
      </c>
      <c r="N915">
        <v>400</v>
      </c>
      <c r="O915" t="s">
        <v>3484</v>
      </c>
      <c r="P915">
        <v>0.81372584776524204</v>
      </c>
      <c r="Q915">
        <v>0.83038260886639503</v>
      </c>
      <c r="R915">
        <v>6.2744323036302896E-2</v>
      </c>
      <c r="S915">
        <v>0.26367361464466799</v>
      </c>
      <c r="T915">
        <v>1.44253644901905</v>
      </c>
      <c r="U915">
        <v>1.44253644901905</v>
      </c>
      <c r="V915">
        <v>1.4598021056781201</v>
      </c>
      <c r="W915">
        <v>4.12</v>
      </c>
      <c r="X915">
        <v>8.36</v>
      </c>
      <c r="Y915">
        <v>-192863</v>
      </c>
      <c r="Z915">
        <v>-14836</v>
      </c>
      <c r="AA915">
        <v>-0.9</v>
      </c>
      <c r="AB915">
        <v>13</v>
      </c>
      <c r="AC915">
        <v>4</v>
      </c>
      <c r="AD915">
        <v>9</v>
      </c>
      <c r="AE915">
        <v>30.77</v>
      </c>
      <c r="AF915">
        <v>9</v>
      </c>
      <c r="AG915">
        <v>4</v>
      </c>
      <c r="AH915">
        <v>7</v>
      </c>
      <c r="AI915">
        <v>2</v>
      </c>
    </row>
    <row r="916" spans="1:35" x14ac:dyDescent="0.2">
      <c r="A916" s="102">
        <v>946</v>
      </c>
      <c r="B916">
        <v>4528</v>
      </c>
      <c r="C916" t="s">
        <v>877</v>
      </c>
      <c r="D916" t="s">
        <v>3504</v>
      </c>
      <c r="E916">
        <v>2566.5</v>
      </c>
      <c r="F916">
        <v>2594.5</v>
      </c>
      <c r="G916">
        <v>400</v>
      </c>
      <c r="H916" t="s">
        <v>3481</v>
      </c>
      <c r="I916">
        <v>4578</v>
      </c>
      <c r="J916" t="s">
        <v>3770</v>
      </c>
      <c r="K916" t="s">
        <v>3504</v>
      </c>
      <c r="L916">
        <v>4828</v>
      </c>
      <c r="M916">
        <v>4860</v>
      </c>
      <c r="N916">
        <v>200</v>
      </c>
      <c r="O916" t="s">
        <v>3484</v>
      </c>
      <c r="P916">
        <v>0.81543189002475702</v>
      </c>
      <c r="Q916">
        <v>0.81468676316913502</v>
      </c>
      <c r="R916">
        <v>0.33536441358836999</v>
      </c>
      <c r="S916">
        <v>0.32498441011784301</v>
      </c>
      <c r="T916">
        <v>1.3712736900032101</v>
      </c>
      <c r="U916">
        <v>1.3712736900032101</v>
      </c>
      <c r="V916">
        <v>1.3712511800153999</v>
      </c>
      <c r="W916">
        <v>7.3</v>
      </c>
      <c r="X916">
        <v>6.77</v>
      </c>
      <c r="Y916">
        <v>-195553</v>
      </c>
      <c r="Z916">
        <v>-13037</v>
      </c>
      <c r="AA916">
        <v>-0.63</v>
      </c>
      <c r="AB916">
        <v>15</v>
      </c>
      <c r="AC916">
        <v>5</v>
      </c>
      <c r="AD916">
        <v>10</v>
      </c>
      <c r="AE916">
        <v>33.33</v>
      </c>
      <c r="AF916">
        <v>12</v>
      </c>
      <c r="AG916">
        <v>3</v>
      </c>
      <c r="AH916">
        <v>4</v>
      </c>
      <c r="AI916">
        <v>8</v>
      </c>
    </row>
    <row r="917" spans="1:35" x14ac:dyDescent="0.2">
      <c r="A917" s="102">
        <v>80</v>
      </c>
      <c r="B917">
        <v>3038</v>
      </c>
      <c r="C917" t="s">
        <v>1402</v>
      </c>
      <c r="D917" t="s">
        <v>3488</v>
      </c>
      <c r="E917">
        <v>4250</v>
      </c>
      <c r="F917">
        <v>4265</v>
      </c>
      <c r="G917">
        <v>200</v>
      </c>
      <c r="H917" t="s">
        <v>3481</v>
      </c>
      <c r="I917">
        <v>8036</v>
      </c>
      <c r="J917" t="s">
        <v>3495</v>
      </c>
      <c r="K917" t="s">
        <v>3488</v>
      </c>
      <c r="L917">
        <v>8130</v>
      </c>
      <c r="M917">
        <v>8060</v>
      </c>
      <c r="N917">
        <v>100</v>
      </c>
      <c r="O917" t="s">
        <v>3484</v>
      </c>
      <c r="P917">
        <v>0.88375683341034195</v>
      </c>
      <c r="Q917">
        <v>0.94188130803952996</v>
      </c>
      <c r="R917" s="15">
        <v>0.31875569158945899</v>
      </c>
      <c r="S917">
        <v>0.145377131309915</v>
      </c>
      <c r="T917">
        <v>1.3994749943487299</v>
      </c>
      <c r="U917">
        <v>1.3994749943487299</v>
      </c>
      <c r="V917">
        <v>1.1936644466258299</v>
      </c>
      <c r="W917">
        <v>8.1199999999999992</v>
      </c>
      <c r="X917">
        <v>5.83</v>
      </c>
      <c r="Y917">
        <v>-195909</v>
      </c>
      <c r="Z917">
        <v>-10311</v>
      </c>
      <c r="AA917">
        <v>-0.72</v>
      </c>
      <c r="AB917">
        <v>19</v>
      </c>
      <c r="AC917">
        <v>7</v>
      </c>
      <c r="AD917">
        <v>12</v>
      </c>
      <c r="AE917">
        <v>36.840000000000003</v>
      </c>
      <c r="AF917">
        <v>9</v>
      </c>
      <c r="AG917">
        <v>6</v>
      </c>
      <c r="AH917">
        <v>8</v>
      </c>
      <c r="AI917">
        <v>5</v>
      </c>
    </row>
    <row r="918" spans="1:35" x14ac:dyDescent="0.2">
      <c r="A918" s="102">
        <v>42</v>
      </c>
      <c r="B918">
        <v>3938</v>
      </c>
      <c r="C918" t="s">
        <v>3921</v>
      </c>
      <c r="D918" t="s">
        <v>3483</v>
      </c>
      <c r="E918">
        <v>5370</v>
      </c>
      <c r="F918">
        <v>5370</v>
      </c>
      <c r="G918">
        <v>200</v>
      </c>
      <c r="H918" t="s">
        <v>3481</v>
      </c>
      <c r="I918">
        <v>6952</v>
      </c>
      <c r="J918" t="s">
        <v>565</v>
      </c>
      <c r="K918" t="s">
        <v>3486</v>
      </c>
      <c r="L918">
        <v>1982</v>
      </c>
      <c r="M918">
        <v>2027</v>
      </c>
      <c r="N918">
        <v>500</v>
      </c>
      <c r="O918" t="s">
        <v>3484</v>
      </c>
      <c r="P918">
        <v>0.80280149719426996</v>
      </c>
      <c r="Q918">
        <v>0.95205105933378398</v>
      </c>
      <c r="R918">
        <v>6.1881485605096903E-2</v>
      </c>
      <c r="S918">
        <v>5.8069775306937098E-2</v>
      </c>
      <c r="T918">
        <v>2.1933498885848501</v>
      </c>
      <c r="U918">
        <v>2.1933498885848501</v>
      </c>
      <c r="V918">
        <v>2.50049020351597</v>
      </c>
      <c r="W918">
        <v>9.16</v>
      </c>
      <c r="X918">
        <v>5.63</v>
      </c>
      <c r="Y918">
        <v>-196304</v>
      </c>
      <c r="Z918">
        <v>-10332</v>
      </c>
      <c r="AA918">
        <v>-0.56000000000000005</v>
      </c>
      <c r="AB918">
        <v>19</v>
      </c>
      <c r="AC918">
        <v>10</v>
      </c>
      <c r="AD918">
        <v>9</v>
      </c>
      <c r="AE918">
        <v>52.63</v>
      </c>
      <c r="AF918">
        <v>12</v>
      </c>
      <c r="AG918">
        <v>4</v>
      </c>
      <c r="AH918">
        <v>6</v>
      </c>
      <c r="AI918">
        <v>9</v>
      </c>
    </row>
    <row r="919" spans="1:35" x14ac:dyDescent="0.2">
      <c r="A919" s="102">
        <v>299</v>
      </c>
      <c r="B919">
        <v>2914</v>
      </c>
      <c r="C919" t="s">
        <v>3757</v>
      </c>
      <c r="D919" t="s">
        <v>3509</v>
      </c>
      <c r="E919">
        <v>2288.5</v>
      </c>
      <c r="F919">
        <v>2290</v>
      </c>
      <c r="G919">
        <v>400</v>
      </c>
      <c r="H919" t="s">
        <v>3481</v>
      </c>
      <c r="I919">
        <v>8242</v>
      </c>
      <c r="J919" t="s">
        <v>1101</v>
      </c>
      <c r="K919" t="s">
        <v>3507</v>
      </c>
      <c r="L919">
        <v>995</v>
      </c>
      <c r="M919">
        <v>1016</v>
      </c>
      <c r="N919">
        <v>900</v>
      </c>
      <c r="O919" t="s">
        <v>3484</v>
      </c>
      <c r="P919">
        <v>0.82967329124716405</v>
      </c>
      <c r="Q919">
        <v>0.90570643539461604</v>
      </c>
      <c r="R919">
        <v>0.258984785129867</v>
      </c>
      <c r="S919">
        <v>7.3989503660398803E-2</v>
      </c>
      <c r="T919">
        <v>2.8625798357039902</v>
      </c>
      <c r="U919">
        <v>2.8625798357039902</v>
      </c>
      <c r="V919">
        <v>3.8247565803990602</v>
      </c>
      <c r="W919">
        <v>10.55</v>
      </c>
      <c r="X919">
        <v>0.17</v>
      </c>
      <c r="Y919">
        <v>-196918</v>
      </c>
      <c r="Z919">
        <v>-12307</v>
      </c>
      <c r="AA919">
        <v>-0.71</v>
      </c>
      <c r="AB919">
        <v>16</v>
      </c>
      <c r="AC919">
        <v>7</v>
      </c>
      <c r="AD919">
        <v>9</v>
      </c>
      <c r="AE919">
        <v>43.75</v>
      </c>
      <c r="AF919">
        <v>10</v>
      </c>
      <c r="AG919">
        <v>5</v>
      </c>
      <c r="AH919">
        <v>8</v>
      </c>
      <c r="AI919">
        <v>3</v>
      </c>
    </row>
    <row r="920" spans="1:35" x14ac:dyDescent="0.2">
      <c r="A920" s="102">
        <v>141</v>
      </c>
      <c r="B920">
        <v>7976</v>
      </c>
      <c r="C920" t="s">
        <v>3547</v>
      </c>
      <c r="D920" t="s">
        <v>3505</v>
      </c>
      <c r="E920">
        <v>1590</v>
      </c>
      <c r="F920">
        <v>1630</v>
      </c>
      <c r="G920">
        <v>600</v>
      </c>
      <c r="H920" t="s">
        <v>3481</v>
      </c>
      <c r="I920">
        <v>9474</v>
      </c>
      <c r="J920" t="s">
        <v>3856</v>
      </c>
      <c r="K920" t="s">
        <v>3483</v>
      </c>
      <c r="L920">
        <v>1456</v>
      </c>
      <c r="M920">
        <v>1518</v>
      </c>
      <c r="N920">
        <v>600</v>
      </c>
      <c r="O920" t="s">
        <v>3484</v>
      </c>
      <c r="P920">
        <v>0.86196891850852397</v>
      </c>
      <c r="Q920">
        <v>0.93020620193205705</v>
      </c>
      <c r="R920">
        <v>0.14428839523495801</v>
      </c>
      <c r="S920">
        <v>0.23458389356392001</v>
      </c>
      <c r="T920">
        <v>2.8849565435826898</v>
      </c>
      <c r="U920">
        <v>2.8849565435826898</v>
      </c>
      <c r="V920">
        <v>3.2288898744454402</v>
      </c>
      <c r="W920">
        <v>13.33</v>
      </c>
      <c r="X920">
        <v>6.87</v>
      </c>
      <c r="Y920">
        <v>-197862</v>
      </c>
      <c r="Z920">
        <v>-11639</v>
      </c>
      <c r="AA920">
        <v>-0.61</v>
      </c>
      <c r="AB920">
        <v>17</v>
      </c>
      <c r="AC920">
        <v>8</v>
      </c>
      <c r="AD920">
        <v>9</v>
      </c>
      <c r="AE920">
        <v>47.06</v>
      </c>
      <c r="AF920">
        <v>10</v>
      </c>
      <c r="AG920">
        <v>6</v>
      </c>
      <c r="AH920">
        <v>9</v>
      </c>
      <c r="AI920">
        <v>2</v>
      </c>
    </row>
    <row r="921" spans="1:35" x14ac:dyDescent="0.2">
      <c r="A921" s="102">
        <v>570</v>
      </c>
      <c r="B921">
        <v>3863</v>
      </c>
      <c r="C921" t="s">
        <v>3861</v>
      </c>
      <c r="D921" t="s">
        <v>3860</v>
      </c>
      <c r="E921">
        <v>1775</v>
      </c>
      <c r="F921">
        <v>1817</v>
      </c>
      <c r="G921">
        <v>600</v>
      </c>
      <c r="H921" t="s">
        <v>3481</v>
      </c>
      <c r="I921">
        <v>7211</v>
      </c>
      <c r="J921" t="s">
        <v>28</v>
      </c>
      <c r="K921" t="s">
        <v>3499</v>
      </c>
      <c r="L921">
        <v>400</v>
      </c>
      <c r="M921">
        <v>403</v>
      </c>
      <c r="N921">
        <v>2700</v>
      </c>
      <c r="O921" t="s">
        <v>3484</v>
      </c>
      <c r="P921">
        <v>0.85483256557451004</v>
      </c>
      <c r="Q921">
        <v>0.87122709239566298</v>
      </c>
      <c r="R921">
        <v>0.22900349032082201</v>
      </c>
      <c r="S921">
        <v>0.12504811238084601</v>
      </c>
      <c r="T921">
        <v>2.8080622921169098</v>
      </c>
      <c r="U921">
        <v>2.8080622921169098</v>
      </c>
      <c r="V921">
        <v>2.4779638747058601</v>
      </c>
      <c r="W921">
        <v>12.41</v>
      </c>
      <c r="X921">
        <v>0.19</v>
      </c>
      <c r="Y921">
        <v>-200289</v>
      </c>
      <c r="Z921">
        <v>-11782</v>
      </c>
      <c r="AA921">
        <v>-0.64</v>
      </c>
      <c r="AB921">
        <v>17</v>
      </c>
      <c r="AC921">
        <v>8</v>
      </c>
      <c r="AD921">
        <v>9</v>
      </c>
      <c r="AE921">
        <v>47.06</v>
      </c>
      <c r="AF921">
        <v>12</v>
      </c>
      <c r="AG921">
        <v>4</v>
      </c>
      <c r="AH921">
        <v>6</v>
      </c>
      <c r="AI921">
        <v>7</v>
      </c>
    </row>
    <row r="922" spans="1:35" x14ac:dyDescent="0.2">
      <c r="A922" s="102">
        <v>339</v>
      </c>
      <c r="B922">
        <v>8253</v>
      </c>
      <c r="C922" t="s">
        <v>708</v>
      </c>
      <c r="D922" t="s">
        <v>3487</v>
      </c>
      <c r="E922">
        <v>1698</v>
      </c>
      <c r="F922">
        <v>1745</v>
      </c>
      <c r="G922">
        <v>600</v>
      </c>
      <c r="H922" t="s">
        <v>3484</v>
      </c>
      <c r="I922">
        <v>8604</v>
      </c>
      <c r="J922" t="s">
        <v>566</v>
      </c>
      <c r="K922" t="s">
        <v>3830</v>
      </c>
      <c r="L922">
        <v>550</v>
      </c>
      <c r="M922">
        <v>540</v>
      </c>
      <c r="N922">
        <v>1900</v>
      </c>
      <c r="O922" t="s">
        <v>3481</v>
      </c>
      <c r="P922">
        <v>0.82703702599361495</v>
      </c>
      <c r="Q922">
        <v>0.90029377158116897</v>
      </c>
      <c r="R922">
        <v>8.1282396901120504E-2</v>
      </c>
      <c r="S922">
        <v>0.153155437498008</v>
      </c>
      <c r="T922">
        <v>-0.29635016975811201</v>
      </c>
      <c r="U922">
        <v>0.29635016975811201</v>
      </c>
      <c r="V922">
        <v>1.4997478922796701</v>
      </c>
      <c r="W922">
        <v>-0.97</v>
      </c>
      <c r="X922">
        <v>2.0099999999999998</v>
      </c>
      <c r="Y922">
        <v>-200765</v>
      </c>
      <c r="Z922">
        <v>-11154</v>
      </c>
      <c r="AA922">
        <v>-0.49</v>
      </c>
      <c r="AB922">
        <v>18</v>
      </c>
      <c r="AC922">
        <v>8</v>
      </c>
      <c r="AD922">
        <v>10</v>
      </c>
      <c r="AE922">
        <v>44.44</v>
      </c>
      <c r="AF922">
        <v>11</v>
      </c>
      <c r="AG922">
        <v>4</v>
      </c>
      <c r="AH922">
        <v>8</v>
      </c>
      <c r="AI922">
        <v>6</v>
      </c>
    </row>
    <row r="923" spans="1:35" x14ac:dyDescent="0.2">
      <c r="A923" s="102">
        <v>900</v>
      </c>
      <c r="B923">
        <v>2427</v>
      </c>
      <c r="C923" t="s">
        <v>3917</v>
      </c>
      <c r="D923" t="s">
        <v>3496</v>
      </c>
      <c r="E923">
        <v>1000</v>
      </c>
      <c r="F923">
        <v>1016</v>
      </c>
      <c r="G923">
        <v>1000</v>
      </c>
      <c r="H923" t="s">
        <v>3484</v>
      </c>
      <c r="I923">
        <v>9716</v>
      </c>
      <c r="J923" t="s">
        <v>3842</v>
      </c>
      <c r="K923" t="s">
        <v>3496</v>
      </c>
      <c r="L923">
        <v>1249</v>
      </c>
      <c r="M923">
        <v>1253</v>
      </c>
      <c r="N923">
        <v>800</v>
      </c>
      <c r="O923" t="s">
        <v>3481</v>
      </c>
      <c r="P923">
        <v>0.88297854339386195</v>
      </c>
      <c r="Q923">
        <v>0.823308968641419</v>
      </c>
      <c r="R923">
        <v>0.15158210880155101</v>
      </c>
      <c r="S923" s="106">
        <v>5.2859998757455298E-2</v>
      </c>
      <c r="T923">
        <v>-0.88240720009047802</v>
      </c>
      <c r="U923">
        <v>0.88240720009047802</v>
      </c>
      <c r="V923">
        <v>0.89318303386270803</v>
      </c>
      <c r="W923">
        <v>-2.5099999999999998</v>
      </c>
      <c r="X923">
        <v>1.36</v>
      </c>
      <c r="Y923">
        <v>-201787</v>
      </c>
      <c r="Z923">
        <v>-10089</v>
      </c>
      <c r="AA923">
        <v>-0.48</v>
      </c>
      <c r="AB923">
        <v>20</v>
      </c>
      <c r="AC923">
        <v>10</v>
      </c>
      <c r="AD923">
        <v>10</v>
      </c>
      <c r="AE923">
        <v>50</v>
      </c>
      <c r="AF923">
        <v>8</v>
      </c>
      <c r="AG923">
        <v>9</v>
      </c>
      <c r="AH923">
        <v>9</v>
      </c>
      <c r="AI923">
        <v>2</v>
      </c>
    </row>
    <row r="924" spans="1:35" x14ac:dyDescent="0.2">
      <c r="A924" s="102">
        <v>465</v>
      </c>
      <c r="B924">
        <v>2413</v>
      </c>
      <c r="C924" t="s">
        <v>3501</v>
      </c>
      <c r="D924" t="s">
        <v>3496</v>
      </c>
      <c r="E924">
        <v>3150</v>
      </c>
      <c r="F924">
        <v>3200</v>
      </c>
      <c r="G924">
        <v>300</v>
      </c>
      <c r="H924" t="s">
        <v>3484</v>
      </c>
      <c r="I924">
        <v>6967</v>
      </c>
      <c r="J924" t="s">
        <v>1004</v>
      </c>
      <c r="K924" t="s">
        <v>3486</v>
      </c>
      <c r="L924">
        <v>1276</v>
      </c>
      <c r="M924">
        <v>1293</v>
      </c>
      <c r="N924">
        <v>700</v>
      </c>
      <c r="O924" t="s">
        <v>3481</v>
      </c>
      <c r="P924">
        <v>0.85838102181937204</v>
      </c>
      <c r="Q924">
        <v>0.88393111193738305</v>
      </c>
      <c r="R924">
        <v>0.48150598355302698</v>
      </c>
      <c r="S924">
        <v>0.22416436695304801</v>
      </c>
      <c r="T924">
        <v>-0.46631129780034403</v>
      </c>
      <c r="U924">
        <v>0.46631129780034403</v>
      </c>
      <c r="V924">
        <v>0.51831835423019101</v>
      </c>
      <c r="W924">
        <v>-2.4</v>
      </c>
      <c r="X924">
        <v>5.72</v>
      </c>
      <c r="Y924">
        <v>-204155</v>
      </c>
      <c r="Z924">
        <v>-12009</v>
      </c>
      <c r="AA924">
        <v>-0.56999999999999995</v>
      </c>
      <c r="AB924">
        <v>17</v>
      </c>
      <c r="AC924">
        <v>7</v>
      </c>
      <c r="AD924">
        <v>10</v>
      </c>
      <c r="AE924">
        <v>41.18</v>
      </c>
      <c r="AF924">
        <v>8</v>
      </c>
      <c r="AG924">
        <v>6</v>
      </c>
      <c r="AH924">
        <v>9</v>
      </c>
      <c r="AI924">
        <v>2</v>
      </c>
    </row>
    <row r="925" spans="1:35" x14ac:dyDescent="0.2">
      <c r="A925" s="102">
        <v>958</v>
      </c>
      <c r="B925">
        <v>2427</v>
      </c>
      <c r="C925" t="s">
        <v>3917</v>
      </c>
      <c r="D925" t="s">
        <v>3496</v>
      </c>
      <c r="E925">
        <v>1000</v>
      </c>
      <c r="F925">
        <v>1016</v>
      </c>
      <c r="G925">
        <v>1000</v>
      </c>
      <c r="H925" t="s">
        <v>3484</v>
      </c>
      <c r="I925">
        <v>7189</v>
      </c>
      <c r="J925" t="s">
        <v>45</v>
      </c>
      <c r="K925" t="s">
        <v>3552</v>
      </c>
      <c r="L925">
        <v>729</v>
      </c>
      <c r="M925">
        <v>739</v>
      </c>
      <c r="N925">
        <v>1400</v>
      </c>
      <c r="O925" t="s">
        <v>3481</v>
      </c>
      <c r="P925">
        <v>0.95308721371426697</v>
      </c>
      <c r="Q925">
        <v>0.81233202766796697</v>
      </c>
      <c r="R925">
        <v>5.6388725085600298E-2</v>
      </c>
      <c r="S925" s="106">
        <v>0.17072303522020299</v>
      </c>
      <c r="T925">
        <v>-0.70674827550011499</v>
      </c>
      <c r="U925">
        <v>0.70674827550011499</v>
      </c>
      <c r="V925">
        <v>0.56357453503618005</v>
      </c>
      <c r="W925">
        <v>-1.42</v>
      </c>
      <c r="X925">
        <v>1.83</v>
      </c>
      <c r="Y925">
        <v>-207906</v>
      </c>
      <c r="Z925">
        <v>-8316</v>
      </c>
      <c r="AA925">
        <v>-0.35</v>
      </c>
      <c r="AB925">
        <v>25</v>
      </c>
      <c r="AC925">
        <v>12</v>
      </c>
      <c r="AD925">
        <v>13</v>
      </c>
      <c r="AE925">
        <v>48</v>
      </c>
      <c r="AF925">
        <v>6</v>
      </c>
      <c r="AG925">
        <v>12</v>
      </c>
      <c r="AH925">
        <v>12</v>
      </c>
      <c r="AI925">
        <v>1</v>
      </c>
    </row>
    <row r="926" spans="1:35" x14ac:dyDescent="0.2">
      <c r="A926" s="102">
        <v>247</v>
      </c>
      <c r="B926">
        <v>1803</v>
      </c>
      <c r="C926" t="s">
        <v>3492</v>
      </c>
      <c r="D926" t="s">
        <v>3491</v>
      </c>
      <c r="E926">
        <v>1104</v>
      </c>
      <c r="F926">
        <v>1118</v>
      </c>
      <c r="G926">
        <v>900</v>
      </c>
      <c r="H926" t="s">
        <v>3484</v>
      </c>
      <c r="I926">
        <v>5393</v>
      </c>
      <c r="J926" t="s">
        <v>237</v>
      </c>
      <c r="K926" t="s">
        <v>3480</v>
      </c>
      <c r="L926">
        <v>2614</v>
      </c>
      <c r="M926">
        <v>2642</v>
      </c>
      <c r="N926">
        <v>400</v>
      </c>
      <c r="O926" t="s">
        <v>3481</v>
      </c>
      <c r="P926">
        <v>0.85592635930338501</v>
      </c>
      <c r="Q926">
        <v>0.91292402052284805</v>
      </c>
      <c r="R926" s="15">
        <v>0.14684869477524701</v>
      </c>
      <c r="S926">
        <v>6.8164857999739994E-2</v>
      </c>
      <c r="T926">
        <v>-6.7270884134067205E-2</v>
      </c>
      <c r="U926">
        <v>6.7270884134067205E-2</v>
      </c>
      <c r="V926">
        <v>0.14417867384230701</v>
      </c>
      <c r="W926">
        <v>-0.39</v>
      </c>
      <c r="X926">
        <v>4.79</v>
      </c>
      <c r="Y926">
        <v>-208056</v>
      </c>
      <c r="Z926">
        <v>-10950</v>
      </c>
      <c r="AA926">
        <v>-0.53</v>
      </c>
      <c r="AB926">
        <v>19</v>
      </c>
      <c r="AC926">
        <v>6</v>
      </c>
      <c r="AD926">
        <v>13</v>
      </c>
      <c r="AE926">
        <v>31.58</v>
      </c>
      <c r="AF926">
        <v>13</v>
      </c>
      <c r="AG926">
        <v>4</v>
      </c>
      <c r="AH926">
        <v>6</v>
      </c>
      <c r="AI926">
        <v>9</v>
      </c>
    </row>
    <row r="927" spans="1:35" x14ac:dyDescent="0.2">
      <c r="A927" s="102">
        <v>1010</v>
      </c>
      <c r="B927">
        <v>5991</v>
      </c>
      <c r="C927" t="s">
        <v>1401</v>
      </c>
      <c r="D927" t="s">
        <v>3840</v>
      </c>
      <c r="E927">
        <v>862</v>
      </c>
      <c r="F927">
        <v>879</v>
      </c>
      <c r="G927">
        <v>900</v>
      </c>
      <c r="H927" t="s">
        <v>3484</v>
      </c>
      <c r="I927">
        <v>8309</v>
      </c>
      <c r="J927" t="s">
        <v>1111</v>
      </c>
      <c r="K927" t="s">
        <v>3552</v>
      </c>
      <c r="L927">
        <v>3987</v>
      </c>
      <c r="M927">
        <v>4045</v>
      </c>
      <c r="N927">
        <v>200</v>
      </c>
      <c r="O927" t="s">
        <v>3481</v>
      </c>
      <c r="P927">
        <v>0.82260879786846197</v>
      </c>
      <c r="Q927">
        <v>0.80224652652679496</v>
      </c>
      <c r="R927" s="15">
        <v>2.1630872049060699E-2</v>
      </c>
      <c r="S927">
        <v>0.34305958313496598</v>
      </c>
      <c r="T927">
        <v>-2.02170905132113</v>
      </c>
      <c r="U927">
        <v>2.02170905132113</v>
      </c>
      <c r="V927">
        <v>2.2644193813106801</v>
      </c>
      <c r="W927">
        <v>-5.7</v>
      </c>
      <c r="X927">
        <v>2.21</v>
      </c>
      <c r="Y927">
        <v>-208691</v>
      </c>
      <c r="Z927">
        <v>-11594</v>
      </c>
      <c r="AA927">
        <v>-0.61</v>
      </c>
      <c r="AB927">
        <v>18</v>
      </c>
      <c r="AC927">
        <v>7</v>
      </c>
      <c r="AD927">
        <v>11</v>
      </c>
      <c r="AE927">
        <v>38.89</v>
      </c>
      <c r="AF927">
        <v>15</v>
      </c>
      <c r="AG927">
        <v>4</v>
      </c>
      <c r="AH927">
        <v>4</v>
      </c>
      <c r="AI927">
        <v>10</v>
      </c>
    </row>
    <row r="928" spans="1:35" x14ac:dyDescent="0.2">
      <c r="A928" s="102">
        <v>227</v>
      </c>
      <c r="B928">
        <v>2001</v>
      </c>
      <c r="C928" t="s">
        <v>3303</v>
      </c>
      <c r="D928" t="s">
        <v>3509</v>
      </c>
      <c r="E928">
        <v>1630</v>
      </c>
      <c r="F928">
        <v>1658</v>
      </c>
      <c r="G928">
        <v>600</v>
      </c>
      <c r="H928" t="s">
        <v>3481</v>
      </c>
      <c r="I928">
        <v>7201</v>
      </c>
      <c r="J928" t="s">
        <v>3534</v>
      </c>
      <c r="K928" t="s">
        <v>3499</v>
      </c>
      <c r="L928">
        <v>586.9</v>
      </c>
      <c r="M928">
        <v>587.6</v>
      </c>
      <c r="N928">
        <v>1700</v>
      </c>
      <c r="O928" t="s">
        <v>3484</v>
      </c>
      <c r="P928">
        <v>0.90828609873782395</v>
      </c>
      <c r="Q928">
        <v>0.91666300447877003</v>
      </c>
      <c r="R928">
        <v>6.1764086622527799E-3</v>
      </c>
      <c r="S928">
        <v>1.3362719565396799E-2</v>
      </c>
      <c r="T928">
        <v>2.5474366170631102</v>
      </c>
      <c r="U928">
        <v>2.5474366170631102</v>
      </c>
      <c r="V928">
        <v>2.32646711565677</v>
      </c>
      <c r="W928">
        <v>8.09</v>
      </c>
      <c r="X928">
        <v>0.41</v>
      </c>
      <c r="Y928">
        <v>-208971</v>
      </c>
      <c r="Z928">
        <v>-10998</v>
      </c>
      <c r="AA928">
        <v>-0.56999999999999995</v>
      </c>
      <c r="AB928">
        <v>19</v>
      </c>
      <c r="AC928">
        <v>7</v>
      </c>
      <c r="AD928">
        <v>12</v>
      </c>
      <c r="AE928">
        <v>36.840000000000003</v>
      </c>
      <c r="AF928">
        <v>14</v>
      </c>
      <c r="AG928">
        <v>3</v>
      </c>
      <c r="AH928">
        <v>5</v>
      </c>
      <c r="AI928">
        <v>11</v>
      </c>
    </row>
    <row r="929" spans="1:35" x14ac:dyDescent="0.2">
      <c r="A929" s="102">
        <v>66</v>
      </c>
      <c r="B929">
        <v>4686</v>
      </c>
      <c r="C929" t="s">
        <v>3502</v>
      </c>
      <c r="D929" t="s">
        <v>3483</v>
      </c>
      <c r="E929">
        <v>5870</v>
      </c>
      <c r="F929">
        <v>5890</v>
      </c>
      <c r="G929">
        <v>100</v>
      </c>
      <c r="H929" t="s">
        <v>3484</v>
      </c>
      <c r="I929">
        <v>6755</v>
      </c>
      <c r="J929" t="s">
        <v>709</v>
      </c>
      <c r="K929" t="s">
        <v>3486</v>
      </c>
      <c r="L929">
        <v>2401</v>
      </c>
      <c r="M929">
        <v>2515</v>
      </c>
      <c r="N929">
        <v>200</v>
      </c>
      <c r="O929" t="s">
        <v>3481</v>
      </c>
      <c r="P929">
        <v>0.86861967700353204</v>
      </c>
      <c r="Q929">
        <v>0.94645624194173505</v>
      </c>
      <c r="R929" s="106">
        <v>0.46439419355373401</v>
      </c>
      <c r="S929">
        <v>3.3582786879222101E-2</v>
      </c>
      <c r="T929">
        <v>-1.1370144652077401</v>
      </c>
      <c r="U929">
        <v>1.1370144652077401</v>
      </c>
      <c r="V929">
        <v>0.85111518534228603</v>
      </c>
      <c r="W929">
        <v>-7.3</v>
      </c>
      <c r="X929">
        <v>14.6</v>
      </c>
      <c r="Y929">
        <v>-211757</v>
      </c>
      <c r="Z929">
        <v>-7563</v>
      </c>
      <c r="AA929">
        <v>-0.32</v>
      </c>
      <c r="AB929">
        <v>28</v>
      </c>
      <c r="AC929">
        <v>13</v>
      </c>
      <c r="AD929">
        <v>15</v>
      </c>
      <c r="AE929">
        <v>46.43</v>
      </c>
      <c r="AF929">
        <v>8</v>
      </c>
      <c r="AG929">
        <v>11</v>
      </c>
      <c r="AH929">
        <v>14</v>
      </c>
      <c r="AI929">
        <v>3</v>
      </c>
    </row>
    <row r="930" spans="1:35" x14ac:dyDescent="0.2">
      <c r="A930" s="102">
        <v>773</v>
      </c>
      <c r="B930">
        <v>3861</v>
      </c>
      <c r="C930" t="s">
        <v>37</v>
      </c>
      <c r="D930" t="s">
        <v>3860</v>
      </c>
      <c r="E930">
        <v>562</v>
      </c>
      <c r="F930">
        <v>581</v>
      </c>
      <c r="G930">
        <v>1900</v>
      </c>
      <c r="H930" t="s">
        <v>3484</v>
      </c>
      <c r="I930">
        <v>3863</v>
      </c>
      <c r="J930" t="s">
        <v>3861</v>
      </c>
      <c r="K930" t="s">
        <v>3860</v>
      </c>
      <c r="L930">
        <v>1775</v>
      </c>
      <c r="M930">
        <v>1817</v>
      </c>
      <c r="N930">
        <v>600</v>
      </c>
      <c r="O930" t="s">
        <v>3481</v>
      </c>
      <c r="P930">
        <v>0.89072230725574397</v>
      </c>
      <c r="Q930">
        <v>0.84112777493306601</v>
      </c>
      <c r="R930" s="15">
        <v>6.7874551923398405E-2</v>
      </c>
      <c r="S930">
        <v>0.37138737273936201</v>
      </c>
      <c r="T930">
        <v>-8.8238993426230899E-2</v>
      </c>
      <c r="U930">
        <v>8.8238993426230899E-2</v>
      </c>
      <c r="V930">
        <v>0.17518061408505001</v>
      </c>
      <c r="W930">
        <v>-0.28999999999999998</v>
      </c>
      <c r="X930">
        <v>1.26</v>
      </c>
      <c r="Y930">
        <v>-212775</v>
      </c>
      <c r="Z930">
        <v>-10639</v>
      </c>
      <c r="AA930">
        <v>-0.53</v>
      </c>
      <c r="AB930">
        <v>20</v>
      </c>
      <c r="AC930">
        <v>7</v>
      </c>
      <c r="AD930">
        <v>13</v>
      </c>
      <c r="AE930">
        <v>35</v>
      </c>
      <c r="AF930">
        <v>14</v>
      </c>
      <c r="AG930">
        <v>2</v>
      </c>
      <c r="AH930">
        <v>5</v>
      </c>
      <c r="AI930">
        <v>13</v>
      </c>
    </row>
    <row r="931" spans="1:35" x14ac:dyDescent="0.2">
      <c r="A931" s="102">
        <v>597</v>
      </c>
      <c r="B931">
        <v>3038</v>
      </c>
      <c r="C931" t="s">
        <v>1402</v>
      </c>
      <c r="D931" t="s">
        <v>3488</v>
      </c>
      <c r="E931">
        <v>4250</v>
      </c>
      <c r="F931">
        <v>4265</v>
      </c>
      <c r="G931">
        <v>200</v>
      </c>
      <c r="H931" t="s">
        <v>3481</v>
      </c>
      <c r="I931">
        <v>9682</v>
      </c>
      <c r="J931" t="s">
        <v>3853</v>
      </c>
      <c r="K931" t="s">
        <v>3483</v>
      </c>
      <c r="L931">
        <v>2298</v>
      </c>
      <c r="M931">
        <v>2275</v>
      </c>
      <c r="N931">
        <v>400</v>
      </c>
      <c r="O931" t="s">
        <v>3484</v>
      </c>
      <c r="P931">
        <v>0.80185407558627197</v>
      </c>
      <c r="Q931">
        <v>0.86768517823135105</v>
      </c>
      <c r="R931">
        <v>1.9300772574093599E-4</v>
      </c>
      <c r="S931">
        <v>0.15305295465542099</v>
      </c>
      <c r="T931">
        <v>3.1753950292716802</v>
      </c>
      <c r="U931">
        <v>3.1753950292716802</v>
      </c>
      <c r="V931">
        <v>1.6582280478545901</v>
      </c>
      <c r="W931">
        <v>21.94</v>
      </c>
      <c r="X931">
        <v>6.68</v>
      </c>
      <c r="Y931">
        <v>-213483</v>
      </c>
      <c r="Z931">
        <v>-11860</v>
      </c>
      <c r="AA931">
        <v>-0.65</v>
      </c>
      <c r="AB931">
        <v>18</v>
      </c>
      <c r="AC931">
        <v>9</v>
      </c>
      <c r="AD931">
        <v>9</v>
      </c>
      <c r="AE931">
        <v>50</v>
      </c>
      <c r="AF931">
        <v>12</v>
      </c>
      <c r="AG931">
        <v>7</v>
      </c>
      <c r="AH931">
        <v>8</v>
      </c>
      <c r="AI931">
        <v>3</v>
      </c>
    </row>
    <row r="932" spans="1:35" x14ac:dyDescent="0.2">
      <c r="A932" s="102">
        <v>433</v>
      </c>
      <c r="B932">
        <v>2531</v>
      </c>
      <c r="C932" t="s">
        <v>3508</v>
      </c>
      <c r="D932" t="s">
        <v>3509</v>
      </c>
      <c r="E932">
        <v>950</v>
      </c>
      <c r="F932">
        <v>964</v>
      </c>
      <c r="G932">
        <v>1000</v>
      </c>
      <c r="H932" t="s">
        <v>3484</v>
      </c>
      <c r="I932">
        <v>7976</v>
      </c>
      <c r="J932" t="s">
        <v>3547</v>
      </c>
      <c r="K932" t="s">
        <v>3505</v>
      </c>
      <c r="L932">
        <v>1590</v>
      </c>
      <c r="M932">
        <v>1630</v>
      </c>
      <c r="N932">
        <v>600</v>
      </c>
      <c r="O932" t="s">
        <v>3481</v>
      </c>
      <c r="P932">
        <v>0.93425844349461595</v>
      </c>
      <c r="Q932">
        <v>0.88832934794754703</v>
      </c>
      <c r="R932">
        <v>4.2367051265444398E-4</v>
      </c>
      <c r="S932">
        <v>0.158375008589312</v>
      </c>
      <c r="T932">
        <v>-1.9179000777633901</v>
      </c>
      <c r="U932">
        <v>1.9179000777633901</v>
      </c>
      <c r="V932">
        <v>0.89386853659927101</v>
      </c>
      <c r="W932">
        <v>-3</v>
      </c>
      <c r="X932">
        <v>1.43</v>
      </c>
      <c r="Y932">
        <v>-214297</v>
      </c>
      <c r="Z932">
        <v>-14286</v>
      </c>
      <c r="AA932">
        <v>-0.8</v>
      </c>
      <c r="AB932">
        <v>15</v>
      </c>
      <c r="AC932">
        <v>6</v>
      </c>
      <c r="AD932">
        <v>9</v>
      </c>
      <c r="AE932">
        <v>40</v>
      </c>
      <c r="AF932">
        <v>12</v>
      </c>
      <c r="AG932">
        <v>3</v>
      </c>
      <c r="AH932">
        <v>6</v>
      </c>
      <c r="AI932">
        <v>6</v>
      </c>
    </row>
    <row r="933" spans="1:35" x14ac:dyDescent="0.2">
      <c r="A933" s="102">
        <v>721</v>
      </c>
      <c r="B933">
        <v>8309</v>
      </c>
      <c r="C933" t="s">
        <v>1111</v>
      </c>
      <c r="D933" t="s">
        <v>3552</v>
      </c>
      <c r="E933">
        <v>3987</v>
      </c>
      <c r="F933">
        <v>4045</v>
      </c>
      <c r="G933">
        <v>200</v>
      </c>
      <c r="H933" t="s">
        <v>3481</v>
      </c>
      <c r="I933">
        <v>8795</v>
      </c>
      <c r="J933" t="s">
        <v>3906</v>
      </c>
      <c r="K933" t="s">
        <v>3820</v>
      </c>
      <c r="L933">
        <v>1174</v>
      </c>
      <c r="M933">
        <v>1201</v>
      </c>
      <c r="N933">
        <v>700</v>
      </c>
      <c r="O933" t="s">
        <v>3484</v>
      </c>
      <c r="P933">
        <v>0.81455468138388298</v>
      </c>
      <c r="Q933">
        <v>0.84921730452525501</v>
      </c>
      <c r="R933" s="106">
        <v>0.25902678595283701</v>
      </c>
      <c r="S933">
        <v>3.4080012082000198E-2</v>
      </c>
      <c r="T933">
        <v>1.5416820637506199</v>
      </c>
      <c r="U933">
        <v>1.5416820637506199</v>
      </c>
      <c r="V933">
        <v>1.8872124654350999</v>
      </c>
      <c r="W933">
        <v>4.71</v>
      </c>
      <c r="X933">
        <v>3.92</v>
      </c>
      <c r="Y933">
        <v>-217252</v>
      </c>
      <c r="Z933">
        <v>-11434</v>
      </c>
      <c r="AA933">
        <v>-0.62</v>
      </c>
      <c r="AB933">
        <v>19</v>
      </c>
      <c r="AC933">
        <v>7</v>
      </c>
      <c r="AD933">
        <v>12</v>
      </c>
      <c r="AE933">
        <v>36.840000000000003</v>
      </c>
      <c r="AF933">
        <v>14</v>
      </c>
      <c r="AG933">
        <v>4</v>
      </c>
      <c r="AH933">
        <v>5</v>
      </c>
      <c r="AI933">
        <v>10</v>
      </c>
    </row>
    <row r="934" spans="1:35" x14ac:dyDescent="0.2">
      <c r="A934" s="102">
        <v>457</v>
      </c>
      <c r="B934">
        <v>6471</v>
      </c>
      <c r="C934" t="s">
        <v>1447</v>
      </c>
      <c r="D934" t="s">
        <v>3494</v>
      </c>
      <c r="E934">
        <v>916</v>
      </c>
      <c r="F934">
        <v>913</v>
      </c>
      <c r="G934">
        <v>1200</v>
      </c>
      <c r="H934" t="s">
        <v>3484</v>
      </c>
      <c r="I934">
        <v>7240</v>
      </c>
      <c r="J934" t="s">
        <v>1019</v>
      </c>
      <c r="K934" t="s">
        <v>3499</v>
      </c>
      <c r="L934">
        <v>1526</v>
      </c>
      <c r="M934">
        <v>1548</v>
      </c>
      <c r="N934">
        <v>700</v>
      </c>
      <c r="O934" t="s">
        <v>3481</v>
      </c>
      <c r="P934">
        <v>0.956062034562284</v>
      </c>
      <c r="Q934">
        <v>0.88494482656441298</v>
      </c>
      <c r="R934">
        <v>9.0250170434970096E-4</v>
      </c>
      <c r="S934">
        <v>0.30083232533733201</v>
      </c>
      <c r="T934">
        <v>-1.6961563832014199</v>
      </c>
      <c r="U934">
        <v>1.6961563832014199</v>
      </c>
      <c r="V934">
        <v>0.26446538885899401</v>
      </c>
      <c r="W934">
        <v>-4.6500000000000004</v>
      </c>
      <c r="X934">
        <v>1.1100000000000001</v>
      </c>
      <c r="Y934">
        <v>-217965</v>
      </c>
      <c r="Z934">
        <v>-15569</v>
      </c>
      <c r="AA934">
        <v>-0.77</v>
      </c>
      <c r="AB934">
        <v>14</v>
      </c>
      <c r="AC934">
        <v>4</v>
      </c>
      <c r="AD934">
        <v>10</v>
      </c>
      <c r="AE934">
        <v>28.57</v>
      </c>
      <c r="AF934">
        <v>15</v>
      </c>
      <c r="AG934">
        <v>2</v>
      </c>
      <c r="AH934">
        <v>2</v>
      </c>
      <c r="AI934">
        <v>10</v>
      </c>
    </row>
    <row r="935" spans="1:35" x14ac:dyDescent="0.2">
      <c r="A935" s="102">
        <v>233</v>
      </c>
      <c r="B935">
        <v>4005</v>
      </c>
      <c r="C935" t="s">
        <v>3887</v>
      </c>
      <c r="D935" t="s">
        <v>3506</v>
      </c>
      <c r="E935">
        <v>450</v>
      </c>
      <c r="F935">
        <v>448</v>
      </c>
      <c r="G935">
        <v>2300</v>
      </c>
      <c r="H935" t="s">
        <v>3481</v>
      </c>
      <c r="I935">
        <v>8242</v>
      </c>
      <c r="J935" t="s">
        <v>1101</v>
      </c>
      <c r="K935" t="s">
        <v>3507</v>
      </c>
      <c r="L935">
        <v>995</v>
      </c>
      <c r="M935">
        <v>1016</v>
      </c>
      <c r="N935">
        <v>1000</v>
      </c>
      <c r="O935" t="s">
        <v>3484</v>
      </c>
      <c r="P935">
        <v>0.85517803633252898</v>
      </c>
      <c r="Q935">
        <v>0.91493644702343302</v>
      </c>
      <c r="R935">
        <v>0.11398864631486</v>
      </c>
      <c r="S935">
        <v>1.3724552250279199E-4</v>
      </c>
      <c r="T935">
        <v>2.0638507687265002</v>
      </c>
      <c r="U935">
        <v>2.0638507687265002</v>
      </c>
      <c r="V935">
        <v>2.9554545573038902</v>
      </c>
      <c r="W935">
        <v>6.99</v>
      </c>
      <c r="X935">
        <v>1.42</v>
      </c>
      <c r="Y935">
        <v>-218452</v>
      </c>
      <c r="Z935">
        <v>-10923</v>
      </c>
      <c r="AA935">
        <v>-0.53</v>
      </c>
      <c r="AB935">
        <v>20</v>
      </c>
      <c r="AC935">
        <v>9</v>
      </c>
      <c r="AD935">
        <v>11</v>
      </c>
      <c r="AE935">
        <v>45</v>
      </c>
      <c r="AF935">
        <v>12</v>
      </c>
      <c r="AG935">
        <v>6</v>
      </c>
      <c r="AH935">
        <v>8</v>
      </c>
      <c r="AI935">
        <v>6</v>
      </c>
    </row>
    <row r="936" spans="1:35" x14ac:dyDescent="0.2">
      <c r="A936" s="102">
        <v>114</v>
      </c>
      <c r="B936">
        <v>6758</v>
      </c>
      <c r="C936" t="s">
        <v>3498</v>
      </c>
      <c r="D936" t="s">
        <v>3486</v>
      </c>
      <c r="E936">
        <v>7650</v>
      </c>
      <c r="F936">
        <v>7700</v>
      </c>
      <c r="G936">
        <v>100</v>
      </c>
      <c r="H936" t="s">
        <v>3484</v>
      </c>
      <c r="I936">
        <v>6920</v>
      </c>
      <c r="J936" t="s">
        <v>3485</v>
      </c>
      <c r="K936" t="s">
        <v>3486</v>
      </c>
      <c r="L936">
        <v>5640</v>
      </c>
      <c r="M936">
        <v>5410</v>
      </c>
      <c r="N936">
        <v>100</v>
      </c>
      <c r="O936" t="s">
        <v>3481</v>
      </c>
      <c r="P936">
        <v>0.95348452493592994</v>
      </c>
      <c r="Q936">
        <v>0.93379843416169905</v>
      </c>
      <c r="R936">
        <v>0.30452906819451597</v>
      </c>
      <c r="S936">
        <v>0.18031721450631</v>
      </c>
      <c r="T936">
        <v>-0.53862751547170296</v>
      </c>
      <c r="U936">
        <v>0.53862751547170296</v>
      </c>
      <c r="V936">
        <v>0.76677980929188705</v>
      </c>
      <c r="W936">
        <v>-4.54</v>
      </c>
      <c r="X936">
        <v>29.74</v>
      </c>
      <c r="Y936">
        <v>-218613</v>
      </c>
      <c r="Z936">
        <v>-11506</v>
      </c>
      <c r="AA936">
        <v>-0.4</v>
      </c>
      <c r="AB936">
        <v>19</v>
      </c>
      <c r="AC936">
        <v>10</v>
      </c>
      <c r="AD936">
        <v>9</v>
      </c>
      <c r="AE936">
        <v>52.63</v>
      </c>
      <c r="AF936">
        <v>7</v>
      </c>
      <c r="AG936">
        <v>9</v>
      </c>
      <c r="AH936">
        <v>9</v>
      </c>
      <c r="AI936">
        <v>1</v>
      </c>
    </row>
    <row r="937" spans="1:35" x14ac:dyDescent="0.2">
      <c r="A937" s="102">
        <v>978</v>
      </c>
      <c r="B937">
        <v>4043</v>
      </c>
      <c r="C937" t="s">
        <v>3932</v>
      </c>
      <c r="D937" t="s">
        <v>3506</v>
      </c>
      <c r="E937">
        <v>2729</v>
      </c>
      <c r="F937">
        <v>2726</v>
      </c>
      <c r="G937">
        <v>400</v>
      </c>
      <c r="H937" t="s">
        <v>3481</v>
      </c>
      <c r="I937">
        <v>6471</v>
      </c>
      <c r="J937" t="s">
        <v>1447</v>
      </c>
      <c r="K937" t="s">
        <v>3494</v>
      </c>
      <c r="L937">
        <v>916</v>
      </c>
      <c r="M937">
        <v>913</v>
      </c>
      <c r="N937">
        <v>1200</v>
      </c>
      <c r="O937" t="s">
        <v>3484</v>
      </c>
      <c r="P937">
        <v>0.89092392127393305</v>
      </c>
      <c r="Q937">
        <v>0.80873337781965504</v>
      </c>
      <c r="R937">
        <v>0.123201550590038</v>
      </c>
      <c r="S937" s="15">
        <v>0.23623222348271899</v>
      </c>
      <c r="T937">
        <v>2.87720145011652</v>
      </c>
      <c r="U937">
        <v>2.87720145011652</v>
      </c>
      <c r="V937">
        <v>3.0166656142927701</v>
      </c>
      <c r="W937">
        <v>5.99</v>
      </c>
      <c r="X937">
        <v>0.48</v>
      </c>
      <c r="Y937">
        <v>-220091</v>
      </c>
      <c r="Z937">
        <v>-12947</v>
      </c>
      <c r="AA937">
        <v>-0.67</v>
      </c>
      <c r="AB937">
        <v>17</v>
      </c>
      <c r="AC937">
        <v>8</v>
      </c>
      <c r="AD937">
        <v>9</v>
      </c>
      <c r="AE937">
        <v>47.06</v>
      </c>
      <c r="AF937">
        <v>12</v>
      </c>
      <c r="AG937">
        <v>5</v>
      </c>
      <c r="AH937">
        <v>8</v>
      </c>
      <c r="AI937">
        <v>4</v>
      </c>
    </row>
    <row r="938" spans="1:35" x14ac:dyDescent="0.2">
      <c r="A938" s="102">
        <v>994</v>
      </c>
      <c r="B938">
        <v>3865</v>
      </c>
      <c r="C938" t="s">
        <v>3410</v>
      </c>
      <c r="D938" t="s">
        <v>3860</v>
      </c>
      <c r="E938">
        <v>505</v>
      </c>
      <c r="F938">
        <v>521</v>
      </c>
      <c r="G938">
        <v>2100</v>
      </c>
      <c r="H938" t="s">
        <v>3484</v>
      </c>
      <c r="I938">
        <v>5703</v>
      </c>
      <c r="J938" t="s">
        <v>222</v>
      </c>
      <c r="K938" t="s">
        <v>3497</v>
      </c>
      <c r="L938">
        <v>208</v>
      </c>
      <c r="M938">
        <v>212</v>
      </c>
      <c r="N938">
        <v>5200</v>
      </c>
      <c r="O938" t="s">
        <v>3481</v>
      </c>
      <c r="P938">
        <v>0.81864636950698699</v>
      </c>
      <c r="Q938">
        <v>0.80563604976372805</v>
      </c>
      <c r="R938" s="106">
        <v>0.35598836229516101</v>
      </c>
      <c r="S938" s="15">
        <v>0.21441020743459699</v>
      </c>
      <c r="T938">
        <v>-0.50087653204761795</v>
      </c>
      <c r="U938">
        <v>0.50087653204761795</v>
      </c>
      <c r="V938">
        <v>0.56073130933360604</v>
      </c>
      <c r="W938">
        <v>-1.75</v>
      </c>
      <c r="X938">
        <v>0.76</v>
      </c>
      <c r="Y938">
        <v>-225358</v>
      </c>
      <c r="Z938">
        <v>-10244</v>
      </c>
      <c r="AA938">
        <v>-0.49</v>
      </c>
      <c r="AB938">
        <v>22</v>
      </c>
      <c r="AC938">
        <v>9</v>
      </c>
      <c r="AD938">
        <v>13</v>
      </c>
      <c r="AE938">
        <v>40.909999999999997</v>
      </c>
      <c r="AF938">
        <v>11</v>
      </c>
      <c r="AG938">
        <v>8</v>
      </c>
      <c r="AH938">
        <v>8</v>
      </c>
      <c r="AI938">
        <v>6</v>
      </c>
    </row>
    <row r="939" spans="1:35" x14ac:dyDescent="0.2">
      <c r="A939" s="102">
        <v>207</v>
      </c>
      <c r="B939">
        <v>4634</v>
      </c>
      <c r="C939" t="s">
        <v>66</v>
      </c>
      <c r="D939" t="s">
        <v>3506</v>
      </c>
      <c r="E939">
        <v>2435</v>
      </c>
      <c r="F939">
        <v>2465</v>
      </c>
      <c r="G939">
        <v>400</v>
      </c>
      <c r="H939" t="s">
        <v>3481</v>
      </c>
      <c r="I939">
        <v>5803</v>
      </c>
      <c r="J939" t="s">
        <v>26</v>
      </c>
      <c r="K939" t="s">
        <v>3497</v>
      </c>
      <c r="L939">
        <v>408</v>
      </c>
      <c r="M939">
        <v>411</v>
      </c>
      <c r="N939">
        <v>2400</v>
      </c>
      <c r="O939" t="s">
        <v>3484</v>
      </c>
      <c r="P939">
        <v>0.91730597084461496</v>
      </c>
      <c r="Q939">
        <v>0.92057373486234995</v>
      </c>
      <c r="R939">
        <v>4.7608756193526898E-2</v>
      </c>
      <c r="S939">
        <v>4.0853446142290001E-2</v>
      </c>
      <c r="T939">
        <v>1.2263784255627399</v>
      </c>
      <c r="U939">
        <v>1.2263784255627399</v>
      </c>
      <c r="V939">
        <v>1.34603057321751</v>
      </c>
      <c r="W939">
        <v>3.84</v>
      </c>
      <c r="X939">
        <v>0.04</v>
      </c>
      <c r="Y939">
        <v>-225527</v>
      </c>
      <c r="Z939">
        <v>-14095</v>
      </c>
      <c r="AA939">
        <v>-0.84</v>
      </c>
      <c r="AB939">
        <v>16</v>
      </c>
      <c r="AC939">
        <v>7</v>
      </c>
      <c r="AD939">
        <v>9</v>
      </c>
      <c r="AE939">
        <v>43.75</v>
      </c>
      <c r="AF939">
        <v>13</v>
      </c>
      <c r="AG939">
        <v>3</v>
      </c>
      <c r="AH939">
        <v>6</v>
      </c>
      <c r="AI939">
        <v>7</v>
      </c>
    </row>
    <row r="940" spans="1:35" x14ac:dyDescent="0.2">
      <c r="A940" s="102">
        <v>165</v>
      </c>
      <c r="B940">
        <v>1803</v>
      </c>
      <c r="C940" t="s">
        <v>3492</v>
      </c>
      <c r="D940" t="s">
        <v>3491</v>
      </c>
      <c r="E940">
        <v>1104</v>
      </c>
      <c r="F940">
        <v>1118</v>
      </c>
      <c r="G940">
        <v>900</v>
      </c>
      <c r="H940" t="s">
        <v>3481</v>
      </c>
      <c r="I940">
        <v>6952</v>
      </c>
      <c r="J940" t="s">
        <v>565</v>
      </c>
      <c r="K940" t="s">
        <v>3486</v>
      </c>
      <c r="L940">
        <v>1982</v>
      </c>
      <c r="M940">
        <v>2027</v>
      </c>
      <c r="N940">
        <v>500</v>
      </c>
      <c r="O940" t="s">
        <v>3484</v>
      </c>
      <c r="P940">
        <v>0.80754012312431001</v>
      </c>
      <c r="Q940">
        <v>0.92612258831850502</v>
      </c>
      <c r="R940">
        <v>0.107114761338543</v>
      </c>
      <c r="S940">
        <v>3.3132332223547001E-2</v>
      </c>
      <c r="T940">
        <v>0.60476929804523705</v>
      </c>
      <c r="U940">
        <v>0.60476929804523705</v>
      </c>
      <c r="V940">
        <v>0.70274511727705002</v>
      </c>
      <c r="W940">
        <v>3.41</v>
      </c>
      <c r="X940">
        <v>0.72</v>
      </c>
      <c r="Y940">
        <v>-227296</v>
      </c>
      <c r="Z940">
        <v>-9882</v>
      </c>
      <c r="AA940">
        <v>-0.49</v>
      </c>
      <c r="AB940">
        <v>23</v>
      </c>
      <c r="AC940">
        <v>10</v>
      </c>
      <c r="AD940">
        <v>13</v>
      </c>
      <c r="AE940">
        <v>43.48</v>
      </c>
      <c r="AF940">
        <v>14</v>
      </c>
      <c r="AG940">
        <v>5</v>
      </c>
      <c r="AH940">
        <v>6</v>
      </c>
      <c r="AI940">
        <v>12</v>
      </c>
    </row>
    <row r="941" spans="1:35" x14ac:dyDescent="0.2">
      <c r="A941" s="102">
        <v>625</v>
      </c>
      <c r="B941">
        <v>5803</v>
      </c>
      <c r="C941" t="s">
        <v>26</v>
      </c>
      <c r="D941" t="s">
        <v>3497</v>
      </c>
      <c r="E941">
        <v>408</v>
      </c>
      <c r="F941">
        <v>411</v>
      </c>
      <c r="G941">
        <v>2300</v>
      </c>
      <c r="H941" t="s">
        <v>3484</v>
      </c>
      <c r="I941">
        <v>7278</v>
      </c>
      <c r="J941" t="s">
        <v>46</v>
      </c>
      <c r="K941" t="s">
        <v>3499</v>
      </c>
      <c r="L941">
        <v>2304</v>
      </c>
      <c r="M941">
        <v>2341</v>
      </c>
      <c r="N941">
        <v>400</v>
      </c>
      <c r="O941" t="s">
        <v>3481</v>
      </c>
      <c r="P941">
        <v>0.85714756284051796</v>
      </c>
      <c r="Q941">
        <v>0.86334463870579903</v>
      </c>
      <c r="R941" s="106">
        <v>0.13140404797734001</v>
      </c>
      <c r="S941" s="15">
        <v>0.19162373005123501</v>
      </c>
      <c r="T941">
        <v>-1.5126073575493399</v>
      </c>
      <c r="U941">
        <v>1.5126073575493399</v>
      </c>
      <c r="V941">
        <v>1.39200959495777</v>
      </c>
      <c r="W941">
        <v>-8.76</v>
      </c>
      <c r="X941">
        <v>0.95</v>
      </c>
      <c r="Y941">
        <v>-229400</v>
      </c>
      <c r="Z941">
        <v>-15293</v>
      </c>
      <c r="AA941">
        <v>-0.65</v>
      </c>
      <c r="AB941">
        <v>15</v>
      </c>
      <c r="AC941">
        <v>7</v>
      </c>
      <c r="AD941">
        <v>8</v>
      </c>
      <c r="AE941">
        <v>46.67</v>
      </c>
      <c r="AF941">
        <v>15</v>
      </c>
      <c r="AG941">
        <v>3</v>
      </c>
      <c r="AH941">
        <v>6</v>
      </c>
      <c r="AI941">
        <v>6</v>
      </c>
    </row>
    <row r="942" spans="1:35" x14ac:dyDescent="0.2">
      <c r="A942" s="102">
        <v>591</v>
      </c>
      <c r="B942">
        <v>2001</v>
      </c>
      <c r="C942" t="s">
        <v>3303</v>
      </c>
      <c r="D942" t="s">
        <v>3509</v>
      </c>
      <c r="E942">
        <v>1630</v>
      </c>
      <c r="F942">
        <v>1658</v>
      </c>
      <c r="G942">
        <v>600</v>
      </c>
      <c r="H942" t="s">
        <v>3481</v>
      </c>
      <c r="I942">
        <v>9474</v>
      </c>
      <c r="J942" t="s">
        <v>3856</v>
      </c>
      <c r="K942" t="s">
        <v>3483</v>
      </c>
      <c r="L942">
        <v>1456</v>
      </c>
      <c r="M942">
        <v>1518</v>
      </c>
      <c r="N942">
        <v>700</v>
      </c>
      <c r="O942" t="s">
        <v>3484</v>
      </c>
      <c r="P942">
        <v>0.84286729921275205</v>
      </c>
      <c r="Q942">
        <v>0.86847791448890699</v>
      </c>
      <c r="R942">
        <v>0.159313303119964</v>
      </c>
      <c r="S942">
        <v>0.25697557074567701</v>
      </c>
      <c r="T942">
        <v>2.7741989464907899</v>
      </c>
      <c r="U942">
        <v>2.7741989464907899</v>
      </c>
      <c r="V942">
        <v>3.4121409260001401</v>
      </c>
      <c r="W942">
        <v>14.36</v>
      </c>
      <c r="X942">
        <v>6.82</v>
      </c>
      <c r="Y942">
        <v>-229943</v>
      </c>
      <c r="Z942">
        <v>-9998</v>
      </c>
      <c r="AA942">
        <v>-0.56999999999999995</v>
      </c>
      <c r="AB942">
        <v>23</v>
      </c>
      <c r="AC942">
        <v>9</v>
      </c>
      <c r="AD942">
        <v>14</v>
      </c>
      <c r="AE942">
        <v>39.130000000000003</v>
      </c>
      <c r="AF942">
        <v>12</v>
      </c>
      <c r="AG942">
        <v>7</v>
      </c>
      <c r="AH942">
        <v>7</v>
      </c>
      <c r="AI942">
        <v>9</v>
      </c>
    </row>
    <row r="943" spans="1:35" x14ac:dyDescent="0.2">
      <c r="A943" s="102">
        <v>764</v>
      </c>
      <c r="B943">
        <v>4530</v>
      </c>
      <c r="C943" t="s">
        <v>1338</v>
      </c>
      <c r="D943" t="s">
        <v>3504</v>
      </c>
      <c r="E943">
        <v>5520</v>
      </c>
      <c r="F943">
        <v>5570</v>
      </c>
      <c r="G943">
        <v>100</v>
      </c>
      <c r="H943" t="s">
        <v>3484</v>
      </c>
      <c r="I943">
        <v>8515</v>
      </c>
      <c r="J943" t="s">
        <v>3943</v>
      </c>
      <c r="K943" t="s">
        <v>3487</v>
      </c>
      <c r="L943">
        <v>294</v>
      </c>
      <c r="M943">
        <v>300</v>
      </c>
      <c r="N943">
        <v>1900</v>
      </c>
      <c r="O943" t="s">
        <v>3481</v>
      </c>
      <c r="P943">
        <v>0.81812881121856196</v>
      </c>
      <c r="Q943">
        <v>0.84220467879610394</v>
      </c>
      <c r="R943">
        <v>0.38068820253359198</v>
      </c>
      <c r="S943">
        <v>0.19692990482241299</v>
      </c>
      <c r="T943">
        <v>-1.6449189350584601</v>
      </c>
      <c r="U943">
        <v>1.6449189350584601</v>
      </c>
      <c r="V943">
        <v>1.43036019953216</v>
      </c>
      <c r="W943">
        <v>-11.12</v>
      </c>
      <c r="X943">
        <v>2.33</v>
      </c>
      <c r="Y943">
        <v>-229974</v>
      </c>
      <c r="Z943">
        <v>-10951</v>
      </c>
      <c r="AA943">
        <v>-0.78</v>
      </c>
      <c r="AB943">
        <v>21</v>
      </c>
      <c r="AC943">
        <v>8</v>
      </c>
      <c r="AD943">
        <v>13</v>
      </c>
      <c r="AE943">
        <v>38.1</v>
      </c>
      <c r="AF943">
        <v>13</v>
      </c>
      <c r="AG943">
        <v>5</v>
      </c>
      <c r="AH943">
        <v>9</v>
      </c>
      <c r="AI943">
        <v>7</v>
      </c>
    </row>
    <row r="944" spans="1:35" x14ac:dyDescent="0.2">
      <c r="A944" s="102">
        <v>175</v>
      </c>
      <c r="B944">
        <v>2531</v>
      </c>
      <c r="C944" t="s">
        <v>3508</v>
      </c>
      <c r="D944" t="s">
        <v>3509</v>
      </c>
      <c r="E944">
        <v>950</v>
      </c>
      <c r="F944">
        <v>964</v>
      </c>
      <c r="G944">
        <v>900</v>
      </c>
      <c r="H944" t="s">
        <v>3484</v>
      </c>
      <c r="I944">
        <v>2607</v>
      </c>
      <c r="J944" t="s">
        <v>3510</v>
      </c>
      <c r="K944" t="s">
        <v>3509</v>
      </c>
      <c r="L944">
        <v>2800</v>
      </c>
      <c r="M944">
        <v>2847</v>
      </c>
      <c r="N944">
        <v>300</v>
      </c>
      <c r="O944" t="s">
        <v>3481</v>
      </c>
      <c r="P944">
        <v>0.94354834896948203</v>
      </c>
      <c r="Q944">
        <v>0.92493729599824803</v>
      </c>
      <c r="R944" s="15">
        <v>5.3960989786998502E-6</v>
      </c>
      <c r="S944">
        <v>6.6944788218913798E-3</v>
      </c>
      <c r="T944">
        <v>-9.73071842578319E-2</v>
      </c>
      <c r="U944">
        <v>9.73071842578319E-2</v>
      </c>
      <c r="V944">
        <v>0.21204483491951601</v>
      </c>
      <c r="W944">
        <v>-0.14000000000000001</v>
      </c>
      <c r="X944">
        <v>1.58</v>
      </c>
      <c r="Y944">
        <v>-230424</v>
      </c>
      <c r="Z944">
        <v>-12801</v>
      </c>
      <c r="AA944">
        <v>-0.66</v>
      </c>
      <c r="AB944">
        <v>18</v>
      </c>
      <c r="AC944">
        <v>9</v>
      </c>
      <c r="AD944">
        <v>9</v>
      </c>
      <c r="AE944">
        <v>50</v>
      </c>
      <c r="AF944">
        <v>11</v>
      </c>
      <c r="AG944">
        <v>6</v>
      </c>
      <c r="AH944">
        <v>8</v>
      </c>
      <c r="AI944">
        <v>4</v>
      </c>
    </row>
    <row r="945" spans="1:35" x14ac:dyDescent="0.2">
      <c r="A945" s="102">
        <v>288</v>
      </c>
      <c r="B945">
        <v>4004</v>
      </c>
      <c r="C945" t="s">
        <v>3833</v>
      </c>
      <c r="D945" t="s">
        <v>3506</v>
      </c>
      <c r="E945">
        <v>2638</v>
      </c>
      <c r="F945">
        <v>2656</v>
      </c>
      <c r="G945">
        <v>400</v>
      </c>
      <c r="H945" t="s">
        <v>3484</v>
      </c>
      <c r="I945">
        <v>7976</v>
      </c>
      <c r="J945" t="s">
        <v>3547</v>
      </c>
      <c r="K945" t="s">
        <v>3505</v>
      </c>
      <c r="L945">
        <v>1590</v>
      </c>
      <c r="M945">
        <v>1630</v>
      </c>
      <c r="N945">
        <v>700</v>
      </c>
      <c r="O945" t="s">
        <v>3481</v>
      </c>
      <c r="P945">
        <v>0.86829379509025395</v>
      </c>
      <c r="Q945">
        <v>0.90675932469627996</v>
      </c>
      <c r="R945">
        <v>0.138681911115075</v>
      </c>
      <c r="S945">
        <v>2.4576904543256499E-2</v>
      </c>
      <c r="T945">
        <v>-1.5843007595308101</v>
      </c>
      <c r="U945">
        <v>1.5843007595308101</v>
      </c>
      <c r="V945">
        <v>0.99499092056365102</v>
      </c>
      <c r="W945">
        <v>-5.85</v>
      </c>
      <c r="X945">
        <v>7.4</v>
      </c>
      <c r="Y945">
        <v>-233866</v>
      </c>
      <c r="Z945">
        <v>-11693</v>
      </c>
      <c r="AA945">
        <v>-0.63</v>
      </c>
      <c r="AB945">
        <v>20</v>
      </c>
      <c r="AC945">
        <v>8</v>
      </c>
      <c r="AD945">
        <v>12</v>
      </c>
      <c r="AE945">
        <v>40</v>
      </c>
      <c r="AF945">
        <v>9</v>
      </c>
      <c r="AG945">
        <v>7</v>
      </c>
      <c r="AH945">
        <v>10</v>
      </c>
      <c r="AI945">
        <v>3</v>
      </c>
    </row>
    <row r="946" spans="1:35" x14ac:dyDescent="0.2">
      <c r="A946" s="102">
        <v>484</v>
      </c>
      <c r="B946">
        <v>4555</v>
      </c>
      <c r="C946" t="s">
        <v>881</v>
      </c>
      <c r="D946" t="s">
        <v>3504</v>
      </c>
      <c r="E946">
        <v>7160</v>
      </c>
      <c r="F946">
        <v>7240</v>
      </c>
      <c r="G946">
        <v>100</v>
      </c>
      <c r="H946" t="s">
        <v>3481</v>
      </c>
      <c r="I946">
        <v>5393</v>
      </c>
      <c r="J946" t="s">
        <v>237</v>
      </c>
      <c r="K946" t="s">
        <v>3480</v>
      </c>
      <c r="L946">
        <v>2614</v>
      </c>
      <c r="M946">
        <v>2642</v>
      </c>
      <c r="N946">
        <v>300</v>
      </c>
      <c r="O946" t="s">
        <v>3484</v>
      </c>
      <c r="P946">
        <v>0.83669642100602504</v>
      </c>
      <c r="Q946">
        <v>0.881835426073592</v>
      </c>
      <c r="R946" s="106">
        <v>0.121413836674314</v>
      </c>
      <c r="S946" s="106">
        <v>0.12588916362222699</v>
      </c>
      <c r="T946">
        <v>1.79752765071494</v>
      </c>
      <c r="U946">
        <v>1.79752765071494</v>
      </c>
      <c r="V946">
        <v>1.5990930746938401</v>
      </c>
      <c r="W946">
        <v>6.07</v>
      </c>
      <c r="X946">
        <v>9.48</v>
      </c>
      <c r="Y946">
        <v>-236246</v>
      </c>
      <c r="Z946">
        <v>-19687</v>
      </c>
      <c r="AA946">
        <v>-1.2</v>
      </c>
      <c r="AB946">
        <v>12</v>
      </c>
      <c r="AC946">
        <v>4</v>
      </c>
      <c r="AD946">
        <v>8</v>
      </c>
      <c r="AE946">
        <v>33.33</v>
      </c>
      <c r="AF946">
        <v>8</v>
      </c>
      <c r="AG946">
        <v>4</v>
      </c>
      <c r="AH946">
        <v>7</v>
      </c>
      <c r="AI946">
        <v>1</v>
      </c>
    </row>
    <row r="947" spans="1:35" x14ac:dyDescent="0.2">
      <c r="A947" s="102">
        <v>661</v>
      </c>
      <c r="B947">
        <v>5803</v>
      </c>
      <c r="C947" t="s">
        <v>26</v>
      </c>
      <c r="D947" t="s">
        <v>3497</v>
      </c>
      <c r="E947">
        <v>408</v>
      </c>
      <c r="F947">
        <v>411</v>
      </c>
      <c r="G947">
        <v>2500</v>
      </c>
      <c r="H947" t="s">
        <v>3481</v>
      </c>
      <c r="I947">
        <v>6473</v>
      </c>
      <c r="J947" t="s">
        <v>1448</v>
      </c>
      <c r="K947" t="s">
        <v>3494</v>
      </c>
      <c r="L947">
        <v>1150</v>
      </c>
      <c r="M947">
        <v>1151</v>
      </c>
      <c r="N947">
        <v>900</v>
      </c>
      <c r="O947" t="s">
        <v>3484</v>
      </c>
      <c r="P947">
        <v>0.92935026235433305</v>
      </c>
      <c r="Q947">
        <v>0.85745086556705796</v>
      </c>
      <c r="R947">
        <v>0.32496301948508299</v>
      </c>
      <c r="S947">
        <v>0.28817497351926502</v>
      </c>
      <c r="T947">
        <v>1.21567368090937</v>
      </c>
      <c r="U947">
        <v>1.21567368090937</v>
      </c>
      <c r="V947">
        <v>0.271863548234129</v>
      </c>
      <c r="W947">
        <v>3.27</v>
      </c>
      <c r="X947">
        <v>0.81</v>
      </c>
      <c r="Y947">
        <v>-237468</v>
      </c>
      <c r="Z947">
        <v>-12498</v>
      </c>
      <c r="AA947">
        <v>-0.6</v>
      </c>
      <c r="AB947">
        <v>19</v>
      </c>
      <c r="AC947">
        <v>9</v>
      </c>
      <c r="AD947">
        <v>10</v>
      </c>
      <c r="AE947">
        <v>47.37</v>
      </c>
      <c r="AF947">
        <v>13</v>
      </c>
      <c r="AG947">
        <v>6</v>
      </c>
      <c r="AH947">
        <v>9</v>
      </c>
      <c r="AI947">
        <v>4</v>
      </c>
    </row>
    <row r="948" spans="1:35" x14ac:dyDescent="0.2">
      <c r="A948" s="102">
        <v>81</v>
      </c>
      <c r="B948">
        <v>7201</v>
      </c>
      <c r="C948" t="s">
        <v>3534</v>
      </c>
      <c r="D948" t="s">
        <v>3499</v>
      </c>
      <c r="E948">
        <v>586.9</v>
      </c>
      <c r="F948">
        <v>587.6</v>
      </c>
      <c r="G948">
        <v>1800</v>
      </c>
      <c r="H948" t="s">
        <v>3484</v>
      </c>
      <c r="I948">
        <v>9501</v>
      </c>
      <c r="J948" t="s">
        <v>3556</v>
      </c>
      <c r="K948" t="s">
        <v>3554</v>
      </c>
      <c r="L948">
        <v>455</v>
      </c>
      <c r="M948">
        <v>454</v>
      </c>
      <c r="N948">
        <v>2300</v>
      </c>
      <c r="O948" t="s">
        <v>3481</v>
      </c>
      <c r="P948">
        <v>0.90489281022793999</v>
      </c>
      <c r="Q948">
        <v>0.94188032232818197</v>
      </c>
      <c r="R948">
        <v>2.9029294837517E-3</v>
      </c>
      <c r="S948">
        <v>7.1957629487029204E-2</v>
      </c>
      <c r="T948">
        <v>-1.7121596286607299</v>
      </c>
      <c r="U948">
        <v>1.7121596286607299</v>
      </c>
      <c r="V948">
        <v>1.2509990546081</v>
      </c>
      <c r="W948">
        <v>-6.87</v>
      </c>
      <c r="X948">
        <v>1.27</v>
      </c>
      <c r="Y948">
        <v>-237979</v>
      </c>
      <c r="Z948">
        <v>-12525</v>
      </c>
      <c r="AA948">
        <v>-0.62</v>
      </c>
      <c r="AB948">
        <v>19</v>
      </c>
      <c r="AC948">
        <v>10</v>
      </c>
      <c r="AD948">
        <v>9</v>
      </c>
      <c r="AE948">
        <v>52.63</v>
      </c>
      <c r="AF948">
        <v>10</v>
      </c>
      <c r="AG948">
        <v>7</v>
      </c>
      <c r="AH948">
        <v>7</v>
      </c>
      <c r="AI948">
        <v>5</v>
      </c>
    </row>
    <row r="949" spans="1:35" x14ac:dyDescent="0.2">
      <c r="A949" s="102">
        <v>228</v>
      </c>
      <c r="B949">
        <v>2768</v>
      </c>
      <c r="C949" t="s">
        <v>3944</v>
      </c>
      <c r="D949" t="s">
        <v>3488</v>
      </c>
      <c r="E949">
        <v>344</v>
      </c>
      <c r="F949">
        <v>344</v>
      </c>
      <c r="G949">
        <v>3000</v>
      </c>
      <c r="H949" t="s">
        <v>3481</v>
      </c>
      <c r="I949">
        <v>5411</v>
      </c>
      <c r="J949" t="s">
        <v>3945</v>
      </c>
      <c r="K949" t="s">
        <v>3550</v>
      </c>
      <c r="L949">
        <v>1284</v>
      </c>
      <c r="M949">
        <v>1295</v>
      </c>
      <c r="N949">
        <v>800</v>
      </c>
      <c r="O949" t="s">
        <v>3484</v>
      </c>
      <c r="P949">
        <v>0.810375859738524</v>
      </c>
      <c r="Q949">
        <v>0.916552308937159</v>
      </c>
      <c r="R949">
        <v>0.21329423202226999</v>
      </c>
      <c r="S949" s="15">
        <v>0.26036520841559402</v>
      </c>
      <c r="T949">
        <v>1.93252644175572</v>
      </c>
      <c r="U949">
        <v>1.93252644175572</v>
      </c>
      <c r="V949">
        <v>1.9531119666827901</v>
      </c>
      <c r="W949">
        <v>5.97</v>
      </c>
      <c r="X949">
        <v>0.39</v>
      </c>
      <c r="Y949">
        <v>-238229</v>
      </c>
      <c r="Z949">
        <v>-11911</v>
      </c>
      <c r="AA949">
        <v>-0.59</v>
      </c>
      <c r="AB949">
        <v>20</v>
      </c>
      <c r="AC949">
        <v>6</v>
      </c>
      <c r="AD949">
        <v>14</v>
      </c>
      <c r="AE949">
        <v>30</v>
      </c>
      <c r="AF949">
        <v>15</v>
      </c>
      <c r="AG949">
        <v>3</v>
      </c>
      <c r="AH949">
        <v>4</v>
      </c>
      <c r="AI949">
        <v>13</v>
      </c>
    </row>
    <row r="950" spans="1:35" x14ac:dyDescent="0.2">
      <c r="A950" s="102">
        <v>646</v>
      </c>
      <c r="B950">
        <v>4043</v>
      </c>
      <c r="C950" t="s">
        <v>3932</v>
      </c>
      <c r="D950" t="s">
        <v>3506</v>
      </c>
      <c r="E950">
        <v>2729</v>
      </c>
      <c r="F950">
        <v>2726</v>
      </c>
      <c r="G950">
        <v>400</v>
      </c>
      <c r="H950" t="s">
        <v>3481</v>
      </c>
      <c r="I950">
        <v>5803</v>
      </c>
      <c r="J950" t="s">
        <v>26</v>
      </c>
      <c r="K950" t="s">
        <v>3497</v>
      </c>
      <c r="L950">
        <v>408</v>
      </c>
      <c r="M950">
        <v>411</v>
      </c>
      <c r="N950">
        <v>2700</v>
      </c>
      <c r="O950" t="s">
        <v>3484</v>
      </c>
      <c r="P950">
        <v>0.90386870888380799</v>
      </c>
      <c r="Q950">
        <v>0.85991607328865505</v>
      </c>
      <c r="R950">
        <v>2.1746272369231E-2</v>
      </c>
      <c r="S950">
        <v>0.15211135162850101</v>
      </c>
      <c r="T950">
        <v>1.6089236834629901</v>
      </c>
      <c r="U950">
        <v>1.6089236834629901</v>
      </c>
      <c r="V950">
        <v>2.1494646638751398</v>
      </c>
      <c r="W950">
        <v>4.88</v>
      </c>
      <c r="X950">
        <v>1.77</v>
      </c>
      <c r="Y950">
        <v>-240471</v>
      </c>
      <c r="Z950">
        <v>-12656</v>
      </c>
      <c r="AA950">
        <v>-0.6</v>
      </c>
      <c r="AB950">
        <v>19</v>
      </c>
      <c r="AC950">
        <v>7</v>
      </c>
      <c r="AD950">
        <v>12</v>
      </c>
      <c r="AE950">
        <v>36.840000000000003</v>
      </c>
      <c r="AF950">
        <v>11</v>
      </c>
      <c r="AG950">
        <v>5</v>
      </c>
      <c r="AH950">
        <v>8</v>
      </c>
      <c r="AI950">
        <v>6</v>
      </c>
    </row>
    <row r="951" spans="1:35" x14ac:dyDescent="0.2">
      <c r="A951" s="102">
        <v>9</v>
      </c>
      <c r="B951">
        <v>6951</v>
      </c>
      <c r="C951" t="s">
        <v>229</v>
      </c>
      <c r="D951" t="s">
        <v>3486</v>
      </c>
      <c r="E951">
        <v>3585</v>
      </c>
      <c r="F951">
        <v>3580</v>
      </c>
      <c r="G951">
        <v>200</v>
      </c>
      <c r="H951" t="s">
        <v>3481</v>
      </c>
      <c r="I951">
        <v>8036</v>
      </c>
      <c r="J951" t="s">
        <v>3495</v>
      </c>
      <c r="K951" t="s">
        <v>3488</v>
      </c>
      <c r="L951">
        <v>8130</v>
      </c>
      <c r="M951">
        <v>8060</v>
      </c>
      <c r="N951">
        <v>100</v>
      </c>
      <c r="O951" t="s">
        <v>3484</v>
      </c>
      <c r="P951">
        <v>0.86742718185578904</v>
      </c>
      <c r="Q951">
        <v>0.965862728016192</v>
      </c>
      <c r="R951">
        <v>9.2353430408185305E-2</v>
      </c>
      <c r="S951">
        <v>7.6523637560370103E-2</v>
      </c>
      <c r="T951">
        <v>0.51057666480448105</v>
      </c>
      <c r="U951">
        <v>0.51057666480448105</v>
      </c>
      <c r="V951">
        <v>0.24499521190544701</v>
      </c>
      <c r="W951">
        <v>1.82</v>
      </c>
      <c r="X951">
        <v>11.17</v>
      </c>
      <c r="Y951">
        <v>-241753</v>
      </c>
      <c r="Z951">
        <v>-12088</v>
      </c>
      <c r="AA951">
        <v>-0.5</v>
      </c>
      <c r="AB951">
        <v>20</v>
      </c>
      <c r="AC951">
        <v>9</v>
      </c>
      <c r="AD951">
        <v>11</v>
      </c>
      <c r="AE951">
        <v>45</v>
      </c>
      <c r="AF951">
        <v>9</v>
      </c>
      <c r="AG951">
        <v>8</v>
      </c>
      <c r="AH951">
        <v>9</v>
      </c>
      <c r="AI951">
        <v>3</v>
      </c>
    </row>
    <row r="952" spans="1:35" x14ac:dyDescent="0.2">
      <c r="A952" s="102">
        <v>215</v>
      </c>
      <c r="B952">
        <v>7182</v>
      </c>
      <c r="C952" t="s">
        <v>3680</v>
      </c>
      <c r="D952" t="s">
        <v>3552</v>
      </c>
      <c r="E952">
        <v>1011</v>
      </c>
      <c r="F952">
        <v>1022</v>
      </c>
      <c r="G952">
        <v>1000</v>
      </c>
      <c r="H952" t="s">
        <v>3481</v>
      </c>
      <c r="I952">
        <v>9474</v>
      </c>
      <c r="J952" t="s">
        <v>3856</v>
      </c>
      <c r="K952" t="s">
        <v>3483</v>
      </c>
      <c r="L952">
        <v>1456</v>
      </c>
      <c r="M952">
        <v>1518</v>
      </c>
      <c r="N952">
        <v>700</v>
      </c>
      <c r="O952" t="s">
        <v>3484</v>
      </c>
      <c r="P952">
        <v>0.86371663473537696</v>
      </c>
      <c r="Q952">
        <v>0.91938831746053296</v>
      </c>
      <c r="R952" s="106">
        <v>0.339694193250346</v>
      </c>
      <c r="S952">
        <v>0.23558696878513999</v>
      </c>
      <c r="T952">
        <v>2.9606535777746799</v>
      </c>
      <c r="U952">
        <v>2.9606535777746799</v>
      </c>
      <c r="V952">
        <v>3.6978667352216101</v>
      </c>
      <c r="W952">
        <v>14.54</v>
      </c>
      <c r="X952">
        <v>3.82</v>
      </c>
      <c r="Y952">
        <v>-244553</v>
      </c>
      <c r="Z952">
        <v>-13586</v>
      </c>
      <c r="AA952">
        <v>-0.63</v>
      </c>
      <c r="AB952">
        <v>18</v>
      </c>
      <c r="AC952">
        <v>9</v>
      </c>
      <c r="AD952">
        <v>9</v>
      </c>
      <c r="AE952">
        <v>50</v>
      </c>
      <c r="AF952">
        <v>13</v>
      </c>
      <c r="AG952">
        <v>3</v>
      </c>
      <c r="AH952">
        <v>6</v>
      </c>
      <c r="AI952">
        <v>9</v>
      </c>
    </row>
    <row r="953" spans="1:35" x14ac:dyDescent="0.2">
      <c r="A953" s="102">
        <v>454</v>
      </c>
      <c r="B953">
        <v>1333</v>
      </c>
      <c r="C953" t="s">
        <v>3682</v>
      </c>
      <c r="D953" t="s">
        <v>3683</v>
      </c>
      <c r="E953">
        <v>2548</v>
      </c>
      <c r="F953">
        <v>2532</v>
      </c>
      <c r="G953">
        <v>400</v>
      </c>
      <c r="H953" t="s">
        <v>3481</v>
      </c>
      <c r="I953">
        <v>9474</v>
      </c>
      <c r="J953" t="s">
        <v>3856</v>
      </c>
      <c r="K953" t="s">
        <v>3483</v>
      </c>
      <c r="L953">
        <v>1456</v>
      </c>
      <c r="M953">
        <v>1518</v>
      </c>
      <c r="N953">
        <v>700</v>
      </c>
      <c r="O953" t="s">
        <v>3484</v>
      </c>
      <c r="P953">
        <v>0.87378094312148202</v>
      </c>
      <c r="Q953">
        <v>0.88544130570921198</v>
      </c>
      <c r="R953">
        <v>2.6794365206468902E-2</v>
      </c>
      <c r="S953" s="106">
        <v>0.30480495482464098</v>
      </c>
      <c r="T953">
        <v>1.87521878844553</v>
      </c>
      <c r="U953">
        <v>1.87521878844553</v>
      </c>
      <c r="V953">
        <v>3.7166567624107398</v>
      </c>
      <c r="W953">
        <v>8.2899999999999991</v>
      </c>
      <c r="X953">
        <v>4.92</v>
      </c>
      <c r="Y953">
        <v>-246355</v>
      </c>
      <c r="Z953">
        <v>-15397</v>
      </c>
      <c r="AA953">
        <v>-0.97</v>
      </c>
      <c r="AB953">
        <v>16</v>
      </c>
      <c r="AC953">
        <v>6</v>
      </c>
      <c r="AD953">
        <v>10</v>
      </c>
      <c r="AE953">
        <v>37.5</v>
      </c>
      <c r="AF953">
        <v>12</v>
      </c>
      <c r="AG953">
        <v>6</v>
      </c>
      <c r="AH953">
        <v>7</v>
      </c>
      <c r="AI953">
        <v>3</v>
      </c>
    </row>
    <row r="954" spans="1:35" x14ac:dyDescent="0.2">
      <c r="A954" s="102">
        <v>682</v>
      </c>
      <c r="B954">
        <v>2371</v>
      </c>
      <c r="C954" t="s">
        <v>777</v>
      </c>
      <c r="D954" t="s">
        <v>3496</v>
      </c>
      <c r="E954">
        <v>2823</v>
      </c>
      <c r="F954">
        <v>2929</v>
      </c>
      <c r="G954">
        <v>300</v>
      </c>
      <c r="H954" t="s">
        <v>3481</v>
      </c>
      <c r="I954">
        <v>6701</v>
      </c>
      <c r="J954" t="s">
        <v>3825</v>
      </c>
      <c r="K954" t="s">
        <v>3486</v>
      </c>
      <c r="L954">
        <v>4950</v>
      </c>
      <c r="M954">
        <v>4980</v>
      </c>
      <c r="N954">
        <v>200</v>
      </c>
      <c r="O954" t="s">
        <v>3484</v>
      </c>
      <c r="P954">
        <v>0.84929636314146195</v>
      </c>
      <c r="Q954">
        <v>0.85478373986747203</v>
      </c>
      <c r="R954" s="106">
        <v>0.21389133507751101</v>
      </c>
      <c r="S954">
        <v>0.28415581372457899</v>
      </c>
      <c r="T954">
        <v>8.53777431252873E-2</v>
      </c>
      <c r="U954">
        <v>8.53777431252873E-2</v>
      </c>
      <c r="V954">
        <v>0.70460857724579096</v>
      </c>
      <c r="W954">
        <v>0.43</v>
      </c>
      <c r="X954">
        <v>11.78</v>
      </c>
      <c r="Y954">
        <v>-247426</v>
      </c>
      <c r="Z954">
        <v>-14554</v>
      </c>
      <c r="AA954">
        <v>-0.76</v>
      </c>
      <c r="AB954">
        <v>17</v>
      </c>
      <c r="AC954">
        <v>8</v>
      </c>
      <c r="AD954">
        <v>9</v>
      </c>
      <c r="AE954">
        <v>47.06</v>
      </c>
      <c r="AF954">
        <v>14</v>
      </c>
      <c r="AG954">
        <v>4</v>
      </c>
      <c r="AH954">
        <v>7</v>
      </c>
      <c r="AI954">
        <v>6</v>
      </c>
    </row>
    <row r="955" spans="1:35" x14ac:dyDescent="0.2">
      <c r="A955" s="102">
        <v>815</v>
      </c>
      <c r="B955">
        <v>7321</v>
      </c>
      <c r="C955" t="s">
        <v>3847</v>
      </c>
      <c r="D955" t="s">
        <v>3552</v>
      </c>
      <c r="E955">
        <v>617</v>
      </c>
      <c r="F955">
        <v>622</v>
      </c>
      <c r="G955">
        <v>1700</v>
      </c>
      <c r="H955" t="s">
        <v>3484</v>
      </c>
      <c r="I955">
        <v>9501</v>
      </c>
      <c r="J955" t="s">
        <v>3556</v>
      </c>
      <c r="K955" t="s">
        <v>3554</v>
      </c>
      <c r="L955">
        <v>455</v>
      </c>
      <c r="M955">
        <v>454</v>
      </c>
      <c r="N955">
        <v>2300</v>
      </c>
      <c r="O955" t="s">
        <v>3481</v>
      </c>
      <c r="P955">
        <v>0.91141183695427297</v>
      </c>
      <c r="Q955">
        <v>0.83519491872023099</v>
      </c>
      <c r="R955">
        <v>5.8251281036507602E-4</v>
      </c>
      <c r="S955">
        <v>1.16252232351437E-2</v>
      </c>
      <c r="T955">
        <v>-1.31911390497981</v>
      </c>
      <c r="U955">
        <v>1.31911390497981</v>
      </c>
      <c r="V955">
        <v>1.1714029134302999</v>
      </c>
      <c r="W955">
        <v>-6.68</v>
      </c>
      <c r="X955">
        <v>1.25</v>
      </c>
      <c r="Y955">
        <v>-247590</v>
      </c>
      <c r="Z955">
        <v>-24759</v>
      </c>
      <c r="AA955">
        <v>-1.1100000000000001</v>
      </c>
      <c r="AB955">
        <v>10</v>
      </c>
      <c r="AC955">
        <v>4</v>
      </c>
      <c r="AD955">
        <v>6</v>
      </c>
      <c r="AE955">
        <v>40</v>
      </c>
      <c r="AF955">
        <v>13</v>
      </c>
      <c r="AG955">
        <v>2</v>
      </c>
      <c r="AH955">
        <v>5</v>
      </c>
      <c r="AI955">
        <v>3</v>
      </c>
    </row>
    <row r="956" spans="1:35" x14ac:dyDescent="0.2">
      <c r="A956" s="102">
        <v>714</v>
      </c>
      <c r="B956">
        <v>6701</v>
      </c>
      <c r="C956" t="s">
        <v>3825</v>
      </c>
      <c r="D956" t="s">
        <v>3486</v>
      </c>
      <c r="E956">
        <v>4950</v>
      </c>
      <c r="F956">
        <v>4980</v>
      </c>
      <c r="G956">
        <v>200</v>
      </c>
      <c r="H956" t="s">
        <v>3481</v>
      </c>
      <c r="I956">
        <v>9613</v>
      </c>
      <c r="J956" t="s">
        <v>3814</v>
      </c>
      <c r="K956" t="s">
        <v>3483</v>
      </c>
      <c r="L956">
        <v>1558</v>
      </c>
      <c r="M956">
        <v>1572</v>
      </c>
      <c r="N956">
        <v>600</v>
      </c>
      <c r="O956" t="s">
        <v>3484</v>
      </c>
      <c r="P956">
        <v>0.82138350464721799</v>
      </c>
      <c r="Q956">
        <v>0.84975341678434602</v>
      </c>
      <c r="R956">
        <v>0.293347383460695</v>
      </c>
      <c r="S956" s="106">
        <v>0.25394711473957798</v>
      </c>
      <c r="T956">
        <v>0.66672284219682698</v>
      </c>
      <c r="U956">
        <v>0.66672284219682698</v>
      </c>
      <c r="V956">
        <v>1.10378631422161</v>
      </c>
      <c r="W956">
        <v>2.59</v>
      </c>
      <c r="X956">
        <v>5.3</v>
      </c>
      <c r="Y956">
        <v>-251390</v>
      </c>
      <c r="Z956">
        <v>-11971</v>
      </c>
      <c r="AA956">
        <v>-0.6</v>
      </c>
      <c r="AB956">
        <v>21</v>
      </c>
      <c r="AC956">
        <v>10</v>
      </c>
      <c r="AD956">
        <v>11</v>
      </c>
      <c r="AE956">
        <v>47.62</v>
      </c>
      <c r="AF956">
        <v>12</v>
      </c>
      <c r="AG956">
        <v>5</v>
      </c>
      <c r="AH956">
        <v>8</v>
      </c>
      <c r="AI956">
        <v>8</v>
      </c>
    </row>
    <row r="957" spans="1:35" x14ac:dyDescent="0.2">
      <c r="A957" s="102">
        <v>886</v>
      </c>
      <c r="B957">
        <v>5020</v>
      </c>
      <c r="C957" t="s">
        <v>4151</v>
      </c>
      <c r="D957" t="s">
        <v>3915</v>
      </c>
      <c r="E957">
        <v>459.3</v>
      </c>
      <c r="F957">
        <v>465.4</v>
      </c>
      <c r="G957">
        <v>1800</v>
      </c>
      <c r="H957" t="s">
        <v>3481</v>
      </c>
      <c r="I957">
        <v>6302</v>
      </c>
      <c r="J957" t="s">
        <v>3910</v>
      </c>
      <c r="K957" t="s">
        <v>3494</v>
      </c>
      <c r="L957">
        <v>2846</v>
      </c>
      <c r="M957">
        <v>2820</v>
      </c>
      <c r="N957">
        <v>300</v>
      </c>
      <c r="O957" t="s">
        <v>3484</v>
      </c>
      <c r="P957">
        <v>0.82515893153616204</v>
      </c>
      <c r="Q957">
        <v>0.82554721451217405</v>
      </c>
      <c r="R957">
        <v>0.10388827257362</v>
      </c>
      <c r="S957">
        <v>5.8498177371195899E-2</v>
      </c>
      <c r="T957">
        <v>1.9040040995963801</v>
      </c>
      <c r="U957">
        <v>1.9040040995963801</v>
      </c>
      <c r="V957">
        <v>1.50631173649928</v>
      </c>
      <c r="W957">
        <v>4.9400000000000004</v>
      </c>
      <c r="X957">
        <v>0.98</v>
      </c>
      <c r="Y957">
        <v>-253089</v>
      </c>
      <c r="Z957">
        <v>-13320</v>
      </c>
      <c r="AA957">
        <v>-0.71</v>
      </c>
      <c r="AB957">
        <v>19</v>
      </c>
      <c r="AC957">
        <v>5</v>
      </c>
      <c r="AD957">
        <v>14</v>
      </c>
      <c r="AE957">
        <v>26.32</v>
      </c>
      <c r="AF957">
        <v>11</v>
      </c>
      <c r="AG957">
        <v>5</v>
      </c>
      <c r="AH957">
        <v>7</v>
      </c>
      <c r="AI957">
        <v>7</v>
      </c>
    </row>
    <row r="958" spans="1:35" x14ac:dyDescent="0.2">
      <c r="A958" s="102">
        <v>427</v>
      </c>
      <c r="B958">
        <v>3110</v>
      </c>
      <c r="C958" t="s">
        <v>721</v>
      </c>
      <c r="D958" t="s">
        <v>3480</v>
      </c>
      <c r="E958">
        <v>4650</v>
      </c>
      <c r="F958">
        <v>4750</v>
      </c>
      <c r="G958">
        <v>200</v>
      </c>
      <c r="H958" t="s">
        <v>3481</v>
      </c>
      <c r="I958">
        <v>6976</v>
      </c>
      <c r="J958" t="s">
        <v>1006</v>
      </c>
      <c r="K958" t="s">
        <v>3486</v>
      </c>
      <c r="L958">
        <v>3320</v>
      </c>
      <c r="M958">
        <v>3355</v>
      </c>
      <c r="N958">
        <v>300</v>
      </c>
      <c r="O958" t="s">
        <v>3484</v>
      </c>
      <c r="P958">
        <v>0.91531677592860505</v>
      </c>
      <c r="Q958">
        <v>0.88919897626072997</v>
      </c>
      <c r="R958" s="106">
        <v>0.47479368981082198</v>
      </c>
      <c r="S958" s="106">
        <v>0.37808654738669301</v>
      </c>
      <c r="T958" s="106">
        <v>0.83222559540996</v>
      </c>
      <c r="U958" s="106">
        <v>0.83222559540996</v>
      </c>
      <c r="V958">
        <v>1.0578482682363199</v>
      </c>
      <c r="W958">
        <v>6.98</v>
      </c>
      <c r="X958">
        <v>5.95</v>
      </c>
      <c r="Y958">
        <v>-256151</v>
      </c>
      <c r="Z958">
        <v>-15068</v>
      </c>
      <c r="AA958">
        <v>-0.7</v>
      </c>
      <c r="AB958">
        <v>17</v>
      </c>
      <c r="AC958">
        <v>6</v>
      </c>
      <c r="AD958">
        <v>11</v>
      </c>
      <c r="AE958">
        <v>35.29</v>
      </c>
      <c r="AF958">
        <v>10</v>
      </c>
      <c r="AG958">
        <v>5</v>
      </c>
      <c r="AH958">
        <v>9</v>
      </c>
      <c r="AI958">
        <v>3</v>
      </c>
    </row>
    <row r="959" spans="1:35" x14ac:dyDescent="0.2">
      <c r="A959" s="102">
        <v>138</v>
      </c>
      <c r="B959">
        <v>2413</v>
      </c>
      <c r="C959" t="s">
        <v>3501</v>
      </c>
      <c r="D959" t="s">
        <v>3496</v>
      </c>
      <c r="E959">
        <v>3150</v>
      </c>
      <c r="F959">
        <v>3200</v>
      </c>
      <c r="G959">
        <v>300</v>
      </c>
      <c r="H959" t="s">
        <v>3481</v>
      </c>
      <c r="I959">
        <v>9468</v>
      </c>
      <c r="J959" t="s">
        <v>3482</v>
      </c>
      <c r="K959" t="s">
        <v>3483</v>
      </c>
      <c r="L959">
        <v>1820</v>
      </c>
      <c r="M959">
        <v>1841</v>
      </c>
      <c r="N959">
        <v>500</v>
      </c>
      <c r="O959" t="s">
        <v>3484</v>
      </c>
      <c r="P959">
        <v>0.94827180347220297</v>
      </c>
      <c r="Q959">
        <v>0.93064989635909101</v>
      </c>
      <c r="R959">
        <v>2.79262478270399E-2</v>
      </c>
      <c r="S959">
        <v>6.0601884720737798E-2</v>
      </c>
      <c r="T959">
        <v>0.54863306917060795</v>
      </c>
      <c r="U959">
        <v>0.54863306917060795</v>
      </c>
      <c r="V959">
        <v>0.63500916087100601</v>
      </c>
      <c r="W959">
        <v>2.63</v>
      </c>
      <c r="X959">
        <v>4.1100000000000003</v>
      </c>
      <c r="Y959">
        <v>-259395</v>
      </c>
      <c r="Z959">
        <v>-11278</v>
      </c>
      <c r="AA959">
        <v>-0.54</v>
      </c>
      <c r="AB959">
        <v>23</v>
      </c>
      <c r="AC959">
        <v>7</v>
      </c>
      <c r="AD959">
        <v>16</v>
      </c>
      <c r="AE959">
        <v>30.43</v>
      </c>
      <c r="AF959">
        <v>10</v>
      </c>
      <c r="AG959">
        <v>7</v>
      </c>
      <c r="AH959">
        <v>11</v>
      </c>
      <c r="AI959">
        <v>5</v>
      </c>
    </row>
    <row r="960" spans="1:35" x14ac:dyDescent="0.2">
      <c r="A960" s="102">
        <v>606</v>
      </c>
      <c r="B960">
        <v>5803</v>
      </c>
      <c r="C960" t="s">
        <v>26</v>
      </c>
      <c r="D960" t="s">
        <v>3497</v>
      </c>
      <c r="E960">
        <v>408</v>
      </c>
      <c r="F960">
        <v>411</v>
      </c>
      <c r="G960">
        <v>2600</v>
      </c>
      <c r="H960" t="s">
        <v>3484</v>
      </c>
      <c r="I960">
        <v>7762</v>
      </c>
      <c r="J960" t="s">
        <v>3850</v>
      </c>
      <c r="K960" t="s">
        <v>3490</v>
      </c>
      <c r="L960">
        <v>520</v>
      </c>
      <c r="M960">
        <v>528</v>
      </c>
      <c r="N960">
        <v>2000</v>
      </c>
      <c r="O960" t="s">
        <v>3481</v>
      </c>
      <c r="P960">
        <v>0.91180937108844096</v>
      </c>
      <c r="Q960">
        <v>0.86647706071695396</v>
      </c>
      <c r="R960">
        <v>0.23232663276194701</v>
      </c>
      <c r="S960">
        <v>0.22938733731228</v>
      </c>
      <c r="T960">
        <v>-0.16670415048425299</v>
      </c>
      <c r="U960">
        <v>0.16670415048425299</v>
      </c>
      <c r="V960">
        <v>0.13408672592717799</v>
      </c>
      <c r="W960">
        <v>-0.69</v>
      </c>
      <c r="X960">
        <v>1.19</v>
      </c>
      <c r="Y960">
        <v>-259474</v>
      </c>
      <c r="Z960">
        <v>-16217</v>
      </c>
      <c r="AA960">
        <v>-0.75</v>
      </c>
      <c r="AB960">
        <v>16</v>
      </c>
      <c r="AC960">
        <v>7</v>
      </c>
      <c r="AD960">
        <v>9</v>
      </c>
      <c r="AE960">
        <v>43.75</v>
      </c>
      <c r="AF960">
        <v>14</v>
      </c>
      <c r="AG960">
        <v>3</v>
      </c>
      <c r="AH960">
        <v>4</v>
      </c>
      <c r="AI960">
        <v>9</v>
      </c>
    </row>
    <row r="961" spans="1:35" x14ac:dyDescent="0.2">
      <c r="A961" s="102">
        <v>473</v>
      </c>
      <c r="B961">
        <v>3861</v>
      </c>
      <c r="C961" t="s">
        <v>37</v>
      </c>
      <c r="D961" t="s">
        <v>3860</v>
      </c>
      <c r="E961">
        <v>562</v>
      </c>
      <c r="F961">
        <v>581</v>
      </c>
      <c r="G961">
        <v>1800</v>
      </c>
      <c r="H961" t="s">
        <v>3481</v>
      </c>
      <c r="I961">
        <v>3865</v>
      </c>
      <c r="J961" t="s">
        <v>3410</v>
      </c>
      <c r="K961" t="s">
        <v>3860</v>
      </c>
      <c r="L961">
        <v>505</v>
      </c>
      <c r="M961">
        <v>521</v>
      </c>
      <c r="N961">
        <v>2000</v>
      </c>
      <c r="O961" t="s">
        <v>3484</v>
      </c>
      <c r="P961">
        <v>0.86534155529661905</v>
      </c>
      <c r="Q961">
        <v>0.88291818850610304</v>
      </c>
      <c r="R961">
        <v>0.263166577245939</v>
      </c>
      <c r="S961" s="15">
        <v>0.23770770643098699</v>
      </c>
      <c r="T961">
        <v>1.2810747756813401</v>
      </c>
      <c r="U961">
        <v>1.2810747756813401</v>
      </c>
      <c r="V961">
        <v>1.14856216616063</v>
      </c>
      <c r="W961">
        <v>3.85</v>
      </c>
      <c r="X961">
        <v>0.36</v>
      </c>
      <c r="Y961">
        <v>-259763</v>
      </c>
      <c r="Z961">
        <v>-13672</v>
      </c>
      <c r="AA961">
        <v>-0.67</v>
      </c>
      <c r="AB961">
        <v>19</v>
      </c>
      <c r="AC961">
        <v>6</v>
      </c>
      <c r="AD961">
        <v>13</v>
      </c>
      <c r="AE961">
        <v>31.58</v>
      </c>
      <c r="AF961">
        <v>12</v>
      </c>
      <c r="AG961">
        <v>5</v>
      </c>
      <c r="AH961">
        <v>6</v>
      </c>
      <c r="AI961">
        <v>8</v>
      </c>
    </row>
    <row r="962" spans="1:35" x14ac:dyDescent="0.2">
      <c r="A962" s="102">
        <v>539</v>
      </c>
      <c r="B962">
        <v>3765</v>
      </c>
      <c r="C962" t="s">
        <v>3946</v>
      </c>
      <c r="D962" t="s">
        <v>3483</v>
      </c>
      <c r="E962">
        <v>2040</v>
      </c>
      <c r="F962">
        <v>2065</v>
      </c>
      <c r="G962">
        <v>500</v>
      </c>
      <c r="H962" t="s">
        <v>3481</v>
      </c>
      <c r="I962">
        <v>7201</v>
      </c>
      <c r="J962" t="s">
        <v>3534</v>
      </c>
      <c r="K962" t="s">
        <v>3499</v>
      </c>
      <c r="L962">
        <v>586.9</v>
      </c>
      <c r="M962">
        <v>587.6</v>
      </c>
      <c r="N962">
        <v>1800</v>
      </c>
      <c r="O962" t="s">
        <v>3484</v>
      </c>
      <c r="P962">
        <v>0.84539286355335297</v>
      </c>
      <c r="Q962">
        <v>0.87512119854572001</v>
      </c>
      <c r="R962">
        <v>0.110362128841777</v>
      </c>
      <c r="S962">
        <v>0.240505560357507</v>
      </c>
      <c r="T962">
        <v>0.212257090939588</v>
      </c>
      <c r="U962">
        <v>0.212257090939588</v>
      </c>
      <c r="V962">
        <v>0.43151453133145001</v>
      </c>
      <c r="W962">
        <v>0.61</v>
      </c>
      <c r="X962">
        <v>2.44</v>
      </c>
      <c r="Y962">
        <v>-259859</v>
      </c>
      <c r="Z962">
        <v>-12374</v>
      </c>
      <c r="AA962">
        <v>-0.57999999999999996</v>
      </c>
      <c r="AB962">
        <v>21</v>
      </c>
      <c r="AC962">
        <v>10</v>
      </c>
      <c r="AD962">
        <v>11</v>
      </c>
      <c r="AE962">
        <v>47.62</v>
      </c>
      <c r="AF962">
        <v>10</v>
      </c>
      <c r="AG962">
        <v>9</v>
      </c>
      <c r="AH962">
        <v>10</v>
      </c>
      <c r="AI962">
        <v>2</v>
      </c>
    </row>
    <row r="963" spans="1:35" x14ac:dyDescent="0.2">
      <c r="A963" s="102">
        <v>744</v>
      </c>
      <c r="B963">
        <v>8316</v>
      </c>
      <c r="C963" t="s">
        <v>3862</v>
      </c>
      <c r="D963" t="s">
        <v>3552</v>
      </c>
      <c r="E963">
        <v>3838</v>
      </c>
      <c r="F963">
        <v>3902</v>
      </c>
      <c r="G963">
        <v>200</v>
      </c>
      <c r="H963" t="s">
        <v>3481</v>
      </c>
      <c r="I963">
        <v>8359</v>
      </c>
      <c r="J963" t="s">
        <v>736</v>
      </c>
      <c r="K963" t="s">
        <v>3552</v>
      </c>
      <c r="L963">
        <v>425</v>
      </c>
      <c r="M963">
        <v>430</v>
      </c>
      <c r="N963">
        <v>1800</v>
      </c>
      <c r="O963" t="s">
        <v>3484</v>
      </c>
      <c r="P963">
        <v>0.83328111953341799</v>
      </c>
      <c r="Q963">
        <v>0.845456942420174</v>
      </c>
      <c r="R963" s="106">
        <v>0.47394924626604001</v>
      </c>
      <c r="S963">
        <v>0.171011051366593</v>
      </c>
      <c r="T963">
        <v>1.6800746748722299</v>
      </c>
      <c r="U963">
        <v>1.6800746748722299</v>
      </c>
      <c r="V963">
        <v>1.88373419055029</v>
      </c>
      <c r="W963">
        <v>6.19</v>
      </c>
      <c r="X963">
        <v>0.82</v>
      </c>
      <c r="Y963">
        <v>-262053</v>
      </c>
      <c r="Z963">
        <v>-14558</v>
      </c>
      <c r="AA963">
        <v>-0.84</v>
      </c>
      <c r="AB963">
        <v>18</v>
      </c>
      <c r="AC963">
        <v>7</v>
      </c>
      <c r="AD963">
        <v>11</v>
      </c>
      <c r="AE963">
        <v>38.89</v>
      </c>
      <c r="AF963">
        <v>15</v>
      </c>
      <c r="AG963">
        <v>2</v>
      </c>
      <c r="AH963">
        <v>6</v>
      </c>
      <c r="AI963">
        <v>10</v>
      </c>
    </row>
    <row r="964" spans="1:35" x14ac:dyDescent="0.2">
      <c r="A964" s="102">
        <v>760</v>
      </c>
      <c r="B964">
        <v>4151</v>
      </c>
      <c r="C964" t="s">
        <v>3317</v>
      </c>
      <c r="D964" t="s">
        <v>3504</v>
      </c>
      <c r="E964">
        <v>2606</v>
      </c>
      <c r="F964">
        <v>2649</v>
      </c>
      <c r="G964">
        <v>400</v>
      </c>
      <c r="H964" t="s">
        <v>3481</v>
      </c>
      <c r="I964">
        <v>5393</v>
      </c>
      <c r="J964" t="s">
        <v>237</v>
      </c>
      <c r="K964" t="s">
        <v>3480</v>
      </c>
      <c r="L964">
        <v>2614</v>
      </c>
      <c r="M964">
        <v>2642</v>
      </c>
      <c r="N964">
        <v>400</v>
      </c>
      <c r="O964" t="s">
        <v>3484</v>
      </c>
      <c r="P964">
        <v>0.86783152768425298</v>
      </c>
      <c r="Q964">
        <v>0.84234348137036097</v>
      </c>
      <c r="R964">
        <v>9.5436290140209504E-2</v>
      </c>
      <c r="S964">
        <v>0.17672381027952799</v>
      </c>
      <c r="T964">
        <v>1.76151707138483</v>
      </c>
      <c r="U964">
        <v>1.76151707138483</v>
      </c>
      <c r="V964">
        <v>1.5296016779835599</v>
      </c>
      <c r="W964">
        <v>8.98</v>
      </c>
      <c r="X964">
        <v>0.26</v>
      </c>
      <c r="Y964">
        <v>-262116</v>
      </c>
      <c r="Z964">
        <v>-16382</v>
      </c>
      <c r="AA964">
        <v>-0.92</v>
      </c>
      <c r="AB964">
        <v>16</v>
      </c>
      <c r="AC964">
        <v>5</v>
      </c>
      <c r="AD964">
        <v>11</v>
      </c>
      <c r="AE964">
        <v>31.25</v>
      </c>
      <c r="AF964">
        <v>9</v>
      </c>
      <c r="AG964">
        <v>4</v>
      </c>
      <c r="AH964">
        <v>9</v>
      </c>
      <c r="AI964">
        <v>3</v>
      </c>
    </row>
    <row r="965" spans="1:35" x14ac:dyDescent="0.2">
      <c r="A965" s="102">
        <v>512</v>
      </c>
      <c r="B965">
        <v>2914</v>
      </c>
      <c r="C965" t="s">
        <v>3757</v>
      </c>
      <c r="D965" t="s">
        <v>3509</v>
      </c>
      <c r="E965">
        <v>2288.5</v>
      </c>
      <c r="F965">
        <v>2290</v>
      </c>
      <c r="G965">
        <v>400</v>
      </c>
      <c r="H965" t="s">
        <v>3481</v>
      </c>
      <c r="I965">
        <v>5301</v>
      </c>
      <c r="J965" t="s">
        <v>911</v>
      </c>
      <c r="K965" t="s">
        <v>3480</v>
      </c>
      <c r="L965">
        <v>1006</v>
      </c>
      <c r="M965">
        <v>1006</v>
      </c>
      <c r="N965">
        <v>900</v>
      </c>
      <c r="O965" t="s">
        <v>3484</v>
      </c>
      <c r="P965">
        <v>0.84402827765809296</v>
      </c>
      <c r="Q965">
        <v>0.878990119451732</v>
      </c>
      <c r="R965">
        <v>0.25868462745204701</v>
      </c>
      <c r="S965" s="106">
        <v>8.7307581837231099E-2</v>
      </c>
      <c r="T965">
        <v>0.191732957812627</v>
      </c>
      <c r="U965">
        <v>0.191732957812627</v>
      </c>
      <c r="V965">
        <v>0.25205137984339998</v>
      </c>
      <c r="W965">
        <v>0.52</v>
      </c>
      <c r="X965">
        <v>1.1599999999999999</v>
      </c>
      <c r="Y965">
        <v>-262521</v>
      </c>
      <c r="Z965">
        <v>-11933</v>
      </c>
      <c r="AA965">
        <v>-0.76</v>
      </c>
      <c r="AB965">
        <v>22</v>
      </c>
      <c r="AC965">
        <v>11</v>
      </c>
      <c r="AD965">
        <v>11</v>
      </c>
      <c r="AE965">
        <v>50</v>
      </c>
      <c r="AF965">
        <v>8</v>
      </c>
      <c r="AG965">
        <v>10</v>
      </c>
      <c r="AH965">
        <v>10</v>
      </c>
      <c r="AI965">
        <v>2</v>
      </c>
    </row>
    <row r="966" spans="1:35" x14ac:dyDescent="0.2">
      <c r="A966" s="102">
        <v>291</v>
      </c>
      <c r="B966">
        <v>4739</v>
      </c>
      <c r="C966" t="s">
        <v>3549</v>
      </c>
      <c r="D966" t="s">
        <v>3483</v>
      </c>
      <c r="E966">
        <v>3265</v>
      </c>
      <c r="F966">
        <v>3320</v>
      </c>
      <c r="G966">
        <v>300</v>
      </c>
      <c r="H966" t="s">
        <v>3484</v>
      </c>
      <c r="I966">
        <v>6951</v>
      </c>
      <c r="J966" t="s">
        <v>229</v>
      </c>
      <c r="K966" t="s">
        <v>3486</v>
      </c>
      <c r="L966">
        <v>3585</v>
      </c>
      <c r="M966">
        <v>3580</v>
      </c>
      <c r="N966">
        <v>300</v>
      </c>
      <c r="O966" t="s">
        <v>3481</v>
      </c>
      <c r="P966">
        <v>0.92489576292029496</v>
      </c>
      <c r="Q966">
        <v>0.90637007546082304</v>
      </c>
      <c r="R966" s="106">
        <v>0.100275355931531</v>
      </c>
      <c r="S966" s="106">
        <v>7.1681793640933399E-3</v>
      </c>
      <c r="T966">
        <v>-0.82674838478419199</v>
      </c>
      <c r="U966">
        <v>0.82674838478419199</v>
      </c>
      <c r="V966">
        <v>1.14494240030294</v>
      </c>
      <c r="W966">
        <v>-4.0599999999999996</v>
      </c>
      <c r="X966">
        <v>7.26</v>
      </c>
      <c r="Y966">
        <v>-262654</v>
      </c>
      <c r="Z966">
        <v>-13133</v>
      </c>
      <c r="AA966">
        <v>-0.81</v>
      </c>
      <c r="AB966">
        <v>20</v>
      </c>
      <c r="AC966">
        <v>9</v>
      </c>
      <c r="AD966">
        <v>11</v>
      </c>
      <c r="AE966">
        <v>45</v>
      </c>
      <c r="AF966">
        <v>11</v>
      </c>
      <c r="AG966">
        <v>8</v>
      </c>
      <c r="AH966">
        <v>8</v>
      </c>
      <c r="AI966">
        <v>4</v>
      </c>
    </row>
    <row r="967" spans="1:35" x14ac:dyDescent="0.2">
      <c r="A967" s="102">
        <v>1014</v>
      </c>
      <c r="B967">
        <v>6383</v>
      </c>
      <c r="C967" t="s">
        <v>737</v>
      </c>
      <c r="D967" t="s">
        <v>3494</v>
      </c>
      <c r="E967">
        <v>6680</v>
      </c>
      <c r="F967">
        <v>6620</v>
      </c>
      <c r="G967">
        <v>100</v>
      </c>
      <c r="H967" t="s">
        <v>3484</v>
      </c>
      <c r="I967">
        <v>6967</v>
      </c>
      <c r="J967" t="s">
        <v>1004</v>
      </c>
      <c r="K967" t="s">
        <v>3486</v>
      </c>
      <c r="L967">
        <v>1276</v>
      </c>
      <c r="M967">
        <v>1293</v>
      </c>
      <c r="N967">
        <v>500</v>
      </c>
      <c r="O967" t="s">
        <v>3481</v>
      </c>
      <c r="P967">
        <v>0.89794189167238103</v>
      </c>
      <c r="Q967">
        <v>0.80155275121151404</v>
      </c>
      <c r="R967">
        <v>2.26852073327534E-2</v>
      </c>
      <c r="S967">
        <v>0.30461854531563498</v>
      </c>
      <c r="T967">
        <v>-1.3109294661222799</v>
      </c>
      <c r="U967">
        <v>1.3109294661222799</v>
      </c>
      <c r="V967">
        <v>1.0695288010408499</v>
      </c>
      <c r="W967">
        <v>-6.6</v>
      </c>
      <c r="X967">
        <v>2.34</v>
      </c>
      <c r="Y967">
        <v>-263653</v>
      </c>
      <c r="Z967">
        <v>-10986</v>
      </c>
      <c r="AA967">
        <v>-0.55000000000000004</v>
      </c>
      <c r="AB967">
        <v>24</v>
      </c>
      <c r="AC967">
        <v>12</v>
      </c>
      <c r="AD967">
        <v>12</v>
      </c>
      <c r="AE967">
        <v>50</v>
      </c>
      <c r="AF967">
        <v>9</v>
      </c>
      <c r="AG967">
        <v>10</v>
      </c>
      <c r="AH967">
        <v>10</v>
      </c>
      <c r="AI967">
        <v>4</v>
      </c>
    </row>
    <row r="968" spans="1:35" x14ac:dyDescent="0.2">
      <c r="A968" s="102">
        <v>734</v>
      </c>
      <c r="B968">
        <v>6448</v>
      </c>
      <c r="C968" t="s">
        <v>567</v>
      </c>
      <c r="D968" t="s">
        <v>3486</v>
      </c>
      <c r="E968">
        <v>2126</v>
      </c>
      <c r="F968">
        <v>2139</v>
      </c>
      <c r="G968">
        <v>500</v>
      </c>
      <c r="H968" t="s">
        <v>3484</v>
      </c>
      <c r="I968">
        <v>8020</v>
      </c>
      <c r="J968" t="s">
        <v>3681</v>
      </c>
      <c r="K968" t="s">
        <v>3488</v>
      </c>
      <c r="L968">
        <v>1396</v>
      </c>
      <c r="M968">
        <v>1416</v>
      </c>
      <c r="N968">
        <v>800</v>
      </c>
      <c r="O968" t="s">
        <v>3481</v>
      </c>
      <c r="P968">
        <v>0.83630322943059399</v>
      </c>
      <c r="Q968">
        <v>0.84697067145151606</v>
      </c>
      <c r="R968">
        <v>0.11593960435867599</v>
      </c>
      <c r="S968" s="106">
        <v>2.2535590018193202E-2</v>
      </c>
      <c r="T968">
        <v>-1.80126273089554</v>
      </c>
      <c r="U968">
        <v>1.80126273089554</v>
      </c>
      <c r="V968">
        <v>1.2625605025247699</v>
      </c>
      <c r="W968">
        <v>-3.31</v>
      </c>
      <c r="X968">
        <v>5.92</v>
      </c>
      <c r="Y968">
        <v>-266917</v>
      </c>
      <c r="Z968">
        <v>-20532</v>
      </c>
      <c r="AA968">
        <v>-1.03</v>
      </c>
      <c r="AB968">
        <v>13</v>
      </c>
      <c r="AC968">
        <v>4</v>
      </c>
      <c r="AD968">
        <v>9</v>
      </c>
      <c r="AE968">
        <v>30.77</v>
      </c>
      <c r="AF968">
        <v>12</v>
      </c>
      <c r="AG968">
        <v>1</v>
      </c>
      <c r="AH968">
        <v>4</v>
      </c>
      <c r="AI968">
        <v>8</v>
      </c>
    </row>
    <row r="969" spans="1:35" x14ac:dyDescent="0.2">
      <c r="A969" s="102">
        <v>830</v>
      </c>
      <c r="B969">
        <v>2427</v>
      </c>
      <c r="C969" t="s">
        <v>3917</v>
      </c>
      <c r="D969" t="s">
        <v>3496</v>
      </c>
      <c r="E969">
        <v>1000</v>
      </c>
      <c r="F969">
        <v>1016</v>
      </c>
      <c r="G969">
        <v>1100</v>
      </c>
      <c r="H969" t="s">
        <v>3484</v>
      </c>
      <c r="I969">
        <v>8377</v>
      </c>
      <c r="J969" t="s">
        <v>3686</v>
      </c>
      <c r="K969" t="s">
        <v>3552</v>
      </c>
      <c r="L969">
        <v>1062</v>
      </c>
      <c r="M969">
        <v>1073</v>
      </c>
      <c r="N969">
        <v>1000</v>
      </c>
      <c r="O969" t="s">
        <v>3481</v>
      </c>
      <c r="P969">
        <v>0.86267266243460605</v>
      </c>
      <c r="Q969">
        <v>0.83272506199739205</v>
      </c>
      <c r="R969">
        <v>3.4766380929797697E-2</v>
      </c>
      <c r="S969" s="15">
        <v>3.9285011611782703E-2</v>
      </c>
      <c r="T969">
        <v>-2.3367772625411698</v>
      </c>
      <c r="U969">
        <v>2.3367772625411698</v>
      </c>
      <c r="V969">
        <v>2.3729522524686302</v>
      </c>
      <c r="W969">
        <v>-9.18</v>
      </c>
      <c r="X969">
        <v>4.16</v>
      </c>
      <c r="Y969">
        <v>-268736</v>
      </c>
      <c r="Z969">
        <v>-13437</v>
      </c>
      <c r="AA969">
        <v>-0.61</v>
      </c>
      <c r="AB969">
        <v>20</v>
      </c>
      <c r="AC969">
        <v>8</v>
      </c>
      <c r="AD969">
        <v>12</v>
      </c>
      <c r="AE969">
        <v>40</v>
      </c>
      <c r="AF969">
        <v>7</v>
      </c>
      <c r="AG969">
        <v>8</v>
      </c>
      <c r="AH969">
        <v>10</v>
      </c>
      <c r="AI969">
        <v>2</v>
      </c>
    </row>
    <row r="970" spans="1:35" x14ac:dyDescent="0.2">
      <c r="A970" s="102">
        <v>1016</v>
      </c>
      <c r="B970">
        <v>3865</v>
      </c>
      <c r="C970" t="s">
        <v>3410</v>
      </c>
      <c r="D970" t="s">
        <v>3860</v>
      </c>
      <c r="E970">
        <v>505</v>
      </c>
      <c r="F970">
        <v>521</v>
      </c>
      <c r="G970">
        <v>2100</v>
      </c>
      <c r="H970" t="s">
        <v>3484</v>
      </c>
      <c r="I970">
        <v>9501</v>
      </c>
      <c r="J970" t="s">
        <v>3556</v>
      </c>
      <c r="K970" t="s">
        <v>3554</v>
      </c>
      <c r="L970">
        <v>455</v>
      </c>
      <c r="M970">
        <v>454</v>
      </c>
      <c r="N970">
        <v>2400</v>
      </c>
      <c r="O970" t="s">
        <v>3481</v>
      </c>
      <c r="P970">
        <v>0.80176681658454696</v>
      </c>
      <c r="Q970">
        <v>0.80112168583721899</v>
      </c>
      <c r="R970" s="106">
        <v>9.9684900657012604E-2</v>
      </c>
      <c r="S970" s="106">
        <v>7.4506442608783599E-2</v>
      </c>
      <c r="T970">
        <v>-0.277976195889797</v>
      </c>
      <c r="U970">
        <v>0.277976195889797</v>
      </c>
      <c r="V970">
        <v>0.45713930123121699</v>
      </c>
      <c r="W970">
        <v>-1.68</v>
      </c>
      <c r="X970">
        <v>0.41</v>
      </c>
      <c r="Y970">
        <v>-268956</v>
      </c>
      <c r="Z970">
        <v>-14156</v>
      </c>
      <c r="AA970">
        <v>-0.67</v>
      </c>
      <c r="AB970">
        <v>19</v>
      </c>
      <c r="AC970">
        <v>7</v>
      </c>
      <c r="AD970">
        <v>12</v>
      </c>
      <c r="AE970">
        <v>36.840000000000003</v>
      </c>
      <c r="AF970">
        <v>11</v>
      </c>
      <c r="AG970">
        <v>4</v>
      </c>
      <c r="AH970">
        <v>7</v>
      </c>
      <c r="AI970">
        <v>8</v>
      </c>
    </row>
    <row r="971" spans="1:35" x14ac:dyDescent="0.2">
      <c r="A971" s="102">
        <v>264</v>
      </c>
      <c r="B971">
        <v>1414</v>
      </c>
      <c r="C971" t="s">
        <v>3819</v>
      </c>
      <c r="D971" t="s">
        <v>3491</v>
      </c>
      <c r="E971">
        <v>4430</v>
      </c>
      <c r="F971">
        <v>4535</v>
      </c>
      <c r="G971">
        <v>200</v>
      </c>
      <c r="H971" t="s">
        <v>3484</v>
      </c>
      <c r="I971">
        <v>1803</v>
      </c>
      <c r="J971" t="s">
        <v>3492</v>
      </c>
      <c r="K971" t="s">
        <v>3491</v>
      </c>
      <c r="L971">
        <v>1104</v>
      </c>
      <c r="M971">
        <v>1118</v>
      </c>
      <c r="N971">
        <v>800</v>
      </c>
      <c r="O971" t="s">
        <v>3481</v>
      </c>
      <c r="P971">
        <v>0.88681548167074098</v>
      </c>
      <c r="Q971">
        <v>0.90915449886811495</v>
      </c>
      <c r="R971">
        <v>6.3025085199845104E-3</v>
      </c>
      <c r="S971">
        <v>1.6861105271718801E-2</v>
      </c>
      <c r="T971">
        <v>-6.8335445426605301E-2</v>
      </c>
      <c r="U971">
        <v>6.8335445426605301E-2</v>
      </c>
      <c r="V971">
        <v>1.04720970892933</v>
      </c>
      <c r="W971">
        <v>-0.11</v>
      </c>
      <c r="X971">
        <v>1.39</v>
      </c>
      <c r="Y971">
        <v>-273770</v>
      </c>
      <c r="Z971">
        <v>-13688</v>
      </c>
      <c r="AA971">
        <v>-0.83</v>
      </c>
      <c r="AB971">
        <v>20</v>
      </c>
      <c r="AC971">
        <v>7</v>
      </c>
      <c r="AD971">
        <v>13</v>
      </c>
      <c r="AE971">
        <v>35</v>
      </c>
      <c r="AF971">
        <v>12</v>
      </c>
      <c r="AG971">
        <v>4</v>
      </c>
      <c r="AH971">
        <v>8</v>
      </c>
      <c r="AI971">
        <v>8</v>
      </c>
    </row>
    <row r="972" spans="1:35" x14ac:dyDescent="0.2">
      <c r="A972" s="102">
        <v>418</v>
      </c>
      <c r="B972">
        <v>4183</v>
      </c>
      <c r="C972" t="s">
        <v>3834</v>
      </c>
      <c r="D972" t="s">
        <v>3506</v>
      </c>
      <c r="E972">
        <v>2411</v>
      </c>
      <c r="F972">
        <v>2450</v>
      </c>
      <c r="G972">
        <v>400</v>
      </c>
      <c r="H972" t="s">
        <v>3481</v>
      </c>
      <c r="I972">
        <v>6472</v>
      </c>
      <c r="J972" t="s">
        <v>63</v>
      </c>
      <c r="K972" t="s">
        <v>3494</v>
      </c>
      <c r="L972">
        <v>285</v>
      </c>
      <c r="M972">
        <v>287</v>
      </c>
      <c r="N972">
        <v>3400</v>
      </c>
      <c r="O972" t="s">
        <v>3484</v>
      </c>
      <c r="P972">
        <v>0.89483851937054304</v>
      </c>
      <c r="Q972">
        <v>0.89057175257459498</v>
      </c>
      <c r="R972">
        <v>0.150411599649103</v>
      </c>
      <c r="S972">
        <v>6.2064093554527203E-2</v>
      </c>
      <c r="T972">
        <v>4.0263775473754402</v>
      </c>
      <c r="U972">
        <v>4.0263775473754402</v>
      </c>
      <c r="V972">
        <v>4.1228050383140697</v>
      </c>
      <c r="W972">
        <v>9.01</v>
      </c>
      <c r="X972">
        <v>0.43</v>
      </c>
      <c r="Y972">
        <v>-276140</v>
      </c>
      <c r="Z972">
        <v>-18409</v>
      </c>
      <c r="AA972">
        <v>-0.97</v>
      </c>
      <c r="AB972">
        <v>15</v>
      </c>
      <c r="AC972">
        <v>5</v>
      </c>
      <c r="AD972">
        <v>10</v>
      </c>
      <c r="AE972">
        <v>33.33</v>
      </c>
      <c r="AF972">
        <v>14</v>
      </c>
      <c r="AG972">
        <v>1</v>
      </c>
      <c r="AH972">
        <v>5</v>
      </c>
      <c r="AI972">
        <v>9</v>
      </c>
    </row>
    <row r="973" spans="1:35" x14ac:dyDescent="0.2">
      <c r="A973" s="102">
        <v>177</v>
      </c>
      <c r="B973">
        <v>6098</v>
      </c>
      <c r="C973" t="s">
        <v>240</v>
      </c>
      <c r="D973" t="s">
        <v>3496</v>
      </c>
      <c r="E973">
        <v>4307</v>
      </c>
      <c r="F973">
        <v>4360</v>
      </c>
      <c r="G973">
        <v>200</v>
      </c>
      <c r="H973" t="s">
        <v>3484</v>
      </c>
      <c r="I973">
        <v>6951</v>
      </c>
      <c r="J973" t="s">
        <v>229</v>
      </c>
      <c r="K973" t="s">
        <v>3486</v>
      </c>
      <c r="L973">
        <v>3585</v>
      </c>
      <c r="M973">
        <v>3580</v>
      </c>
      <c r="N973">
        <v>200</v>
      </c>
      <c r="O973" t="s">
        <v>3481</v>
      </c>
      <c r="P973">
        <v>0.89102995561073906</v>
      </c>
      <c r="Q973">
        <v>0.92453851828174005</v>
      </c>
      <c r="R973">
        <v>0.53162636215450598</v>
      </c>
      <c r="S973">
        <v>0.15511156358602099</v>
      </c>
      <c r="T973">
        <v>-0.68757639823394501</v>
      </c>
      <c r="U973">
        <v>0.68757639823394501</v>
      </c>
      <c r="V973">
        <v>0.70459488871582299</v>
      </c>
      <c r="W973">
        <v>-2.87</v>
      </c>
      <c r="X973">
        <v>17.89</v>
      </c>
      <c r="Y973">
        <v>-276267</v>
      </c>
      <c r="Z973">
        <v>-15348</v>
      </c>
      <c r="AA973">
        <v>-0.65</v>
      </c>
      <c r="AB973">
        <v>18</v>
      </c>
      <c r="AC973">
        <v>8</v>
      </c>
      <c r="AD973">
        <v>10</v>
      </c>
      <c r="AE973">
        <v>44.44</v>
      </c>
      <c r="AF973">
        <v>9</v>
      </c>
      <c r="AG973">
        <v>7</v>
      </c>
      <c r="AH973">
        <v>9</v>
      </c>
      <c r="AI973">
        <v>2</v>
      </c>
    </row>
    <row r="974" spans="1:35" x14ac:dyDescent="0.2">
      <c r="A974" s="102">
        <v>472</v>
      </c>
      <c r="B974">
        <v>1414</v>
      </c>
      <c r="C974" t="s">
        <v>3819</v>
      </c>
      <c r="D974" t="s">
        <v>3491</v>
      </c>
      <c r="E974">
        <v>4430</v>
      </c>
      <c r="F974">
        <v>4535</v>
      </c>
      <c r="G974">
        <v>200</v>
      </c>
      <c r="H974" t="s">
        <v>3481</v>
      </c>
      <c r="I974">
        <v>5333</v>
      </c>
      <c r="J974" t="s">
        <v>238</v>
      </c>
      <c r="K974" t="s">
        <v>3480</v>
      </c>
      <c r="L974">
        <v>1824</v>
      </c>
      <c r="M974">
        <v>1832</v>
      </c>
      <c r="N974">
        <v>500</v>
      </c>
      <c r="O974" t="s">
        <v>3484</v>
      </c>
      <c r="P974">
        <v>0.86769732443578795</v>
      </c>
      <c r="Q974">
        <v>0.88314718748249699</v>
      </c>
      <c r="R974">
        <v>2.0487337588278799E-3</v>
      </c>
      <c r="S974">
        <v>5.0315693340613601E-2</v>
      </c>
      <c r="T974">
        <v>0.736726540456209</v>
      </c>
      <c r="U974">
        <v>0.736726540456209</v>
      </c>
      <c r="V974">
        <v>9.3233439325371995E-2</v>
      </c>
      <c r="W974">
        <v>2.5499999999999998</v>
      </c>
      <c r="X974">
        <v>0.99</v>
      </c>
      <c r="Y974">
        <v>-276872</v>
      </c>
      <c r="Z974">
        <v>-16287</v>
      </c>
      <c r="AA974">
        <v>-0.89</v>
      </c>
      <c r="AB974">
        <v>17</v>
      </c>
      <c r="AC974">
        <v>7</v>
      </c>
      <c r="AD974">
        <v>10</v>
      </c>
      <c r="AE974">
        <v>41.18</v>
      </c>
      <c r="AF974">
        <v>13</v>
      </c>
      <c r="AG974">
        <v>3</v>
      </c>
      <c r="AH974">
        <v>7</v>
      </c>
      <c r="AI974">
        <v>7</v>
      </c>
    </row>
    <row r="975" spans="1:35" x14ac:dyDescent="0.2">
      <c r="A975" s="102">
        <v>55</v>
      </c>
      <c r="B975">
        <v>4686</v>
      </c>
      <c r="C975" t="s">
        <v>3502</v>
      </c>
      <c r="D975" t="s">
        <v>3483</v>
      </c>
      <c r="E975">
        <v>5870</v>
      </c>
      <c r="F975">
        <v>5890</v>
      </c>
      <c r="G975">
        <v>100</v>
      </c>
      <c r="H975" t="s">
        <v>3484</v>
      </c>
      <c r="I975">
        <v>8036</v>
      </c>
      <c r="J975" t="s">
        <v>3495</v>
      </c>
      <c r="K975" t="s">
        <v>3488</v>
      </c>
      <c r="L975">
        <v>8130</v>
      </c>
      <c r="M975">
        <v>8060</v>
      </c>
      <c r="N975">
        <v>100</v>
      </c>
      <c r="O975" t="s">
        <v>3481</v>
      </c>
      <c r="P975">
        <v>0.83841430031442499</v>
      </c>
      <c r="Q975">
        <v>0.95002465657350599</v>
      </c>
      <c r="R975">
        <v>0.19376355540715001</v>
      </c>
      <c r="S975">
        <v>0.17722163134935601</v>
      </c>
      <c r="T975">
        <v>-0.58694425299955699</v>
      </c>
      <c r="U975">
        <v>0.58694425299955699</v>
      </c>
      <c r="V975">
        <v>0.70787199272361701</v>
      </c>
      <c r="W975">
        <v>-4.87</v>
      </c>
      <c r="X975">
        <v>26.92</v>
      </c>
      <c r="Y975">
        <v>-284755</v>
      </c>
      <c r="Z975">
        <v>-23730</v>
      </c>
      <c r="AA975">
        <v>-1.38</v>
      </c>
      <c r="AB975">
        <v>12</v>
      </c>
      <c r="AC975">
        <v>3</v>
      </c>
      <c r="AD975">
        <v>9</v>
      </c>
      <c r="AE975">
        <v>25</v>
      </c>
      <c r="AF975">
        <v>10</v>
      </c>
      <c r="AG975">
        <v>3</v>
      </c>
      <c r="AH975">
        <v>5</v>
      </c>
      <c r="AI975">
        <v>4</v>
      </c>
    </row>
    <row r="976" spans="1:35" x14ac:dyDescent="0.2">
      <c r="A976" s="102">
        <v>50</v>
      </c>
      <c r="B976">
        <v>9474</v>
      </c>
      <c r="C976" t="s">
        <v>3856</v>
      </c>
      <c r="D976" t="s">
        <v>3483</v>
      </c>
      <c r="E976">
        <v>1456</v>
      </c>
      <c r="F976">
        <v>1518</v>
      </c>
      <c r="G976">
        <v>700</v>
      </c>
      <c r="H976" t="s">
        <v>3484</v>
      </c>
      <c r="I976">
        <v>9506</v>
      </c>
      <c r="J976" t="s">
        <v>3553</v>
      </c>
      <c r="K976" t="s">
        <v>3554</v>
      </c>
      <c r="L976">
        <v>1030</v>
      </c>
      <c r="M976">
        <v>1038</v>
      </c>
      <c r="N976">
        <v>1000</v>
      </c>
      <c r="O976" t="s">
        <v>3481</v>
      </c>
      <c r="P976">
        <v>0.82774109165523602</v>
      </c>
      <c r="Q976">
        <v>0.95069699701978505</v>
      </c>
      <c r="R976">
        <v>2.87632697715672E-2</v>
      </c>
      <c r="S976">
        <v>3.01815108762684E-2</v>
      </c>
      <c r="T976">
        <v>-3.1784844274953201</v>
      </c>
      <c r="U976">
        <v>3.1784844274953201</v>
      </c>
      <c r="V976">
        <v>4.0175078116890299</v>
      </c>
      <c r="W976">
        <v>-16.37</v>
      </c>
      <c r="X976">
        <v>2.3199999999999998</v>
      </c>
      <c r="Y976">
        <v>-287817</v>
      </c>
      <c r="Z976">
        <v>-15148</v>
      </c>
      <c r="AA976">
        <v>-0.75</v>
      </c>
      <c r="AB976">
        <v>19</v>
      </c>
      <c r="AC976">
        <v>8</v>
      </c>
      <c r="AD976">
        <v>11</v>
      </c>
      <c r="AE976">
        <v>42.11</v>
      </c>
      <c r="AF976">
        <v>11</v>
      </c>
      <c r="AG976">
        <v>5</v>
      </c>
      <c r="AH976">
        <v>8</v>
      </c>
      <c r="AI976">
        <v>6</v>
      </c>
    </row>
    <row r="977" spans="1:35" x14ac:dyDescent="0.2">
      <c r="A977" s="102">
        <v>545</v>
      </c>
      <c r="B977">
        <v>8031</v>
      </c>
      <c r="C977" t="s">
        <v>1069</v>
      </c>
      <c r="D977" t="s">
        <v>3488</v>
      </c>
      <c r="E977">
        <v>1919</v>
      </c>
      <c r="F977">
        <v>1940</v>
      </c>
      <c r="G977">
        <v>500</v>
      </c>
      <c r="H977" t="s">
        <v>3481</v>
      </c>
      <c r="I977">
        <v>8253</v>
      </c>
      <c r="J977" t="s">
        <v>708</v>
      </c>
      <c r="K977" t="s">
        <v>3487</v>
      </c>
      <c r="L977">
        <v>1698</v>
      </c>
      <c r="M977">
        <v>1745</v>
      </c>
      <c r="N977">
        <v>600</v>
      </c>
      <c r="O977" t="s">
        <v>3484</v>
      </c>
      <c r="P977">
        <v>0.81677066020241396</v>
      </c>
      <c r="Q977">
        <v>0.87386893922144404</v>
      </c>
      <c r="R977">
        <v>1.22088289058039E-2</v>
      </c>
      <c r="S977" s="106">
        <v>7.4632453769411106E-2</v>
      </c>
      <c r="T977">
        <v>0.41380565073527897</v>
      </c>
      <c r="U977">
        <v>0.41380565073527897</v>
      </c>
      <c r="V977">
        <v>0.62744987662219698</v>
      </c>
      <c r="W977">
        <v>2</v>
      </c>
      <c r="X977">
        <v>7.94</v>
      </c>
      <c r="Y977">
        <v>-289426</v>
      </c>
      <c r="Z977">
        <v>-15233</v>
      </c>
      <c r="AA977">
        <v>-0.7</v>
      </c>
      <c r="AB977">
        <v>19</v>
      </c>
      <c r="AC977">
        <v>6</v>
      </c>
      <c r="AD977">
        <v>13</v>
      </c>
      <c r="AE977">
        <v>31.58</v>
      </c>
      <c r="AF977">
        <v>14</v>
      </c>
      <c r="AG977">
        <v>3</v>
      </c>
      <c r="AH977">
        <v>6</v>
      </c>
      <c r="AI977">
        <v>10</v>
      </c>
    </row>
    <row r="978" spans="1:35" x14ac:dyDescent="0.2">
      <c r="A978" s="102">
        <v>298</v>
      </c>
      <c r="B978">
        <v>3407</v>
      </c>
      <c r="C978" t="s">
        <v>3692</v>
      </c>
      <c r="D978" t="s">
        <v>3506</v>
      </c>
      <c r="E978">
        <v>1127.5</v>
      </c>
      <c r="F978">
        <v>1135</v>
      </c>
      <c r="G978">
        <v>900</v>
      </c>
      <c r="H978" t="s">
        <v>3481</v>
      </c>
      <c r="I978">
        <v>8359</v>
      </c>
      <c r="J978" t="s">
        <v>736</v>
      </c>
      <c r="K978" t="s">
        <v>3552</v>
      </c>
      <c r="L978">
        <v>425</v>
      </c>
      <c r="M978">
        <v>430</v>
      </c>
      <c r="N978">
        <v>2400</v>
      </c>
      <c r="O978" t="s">
        <v>3484</v>
      </c>
      <c r="P978">
        <v>0.92045489020512195</v>
      </c>
      <c r="Q978">
        <v>0.905730146745928</v>
      </c>
      <c r="R978">
        <v>6.5602162803627996E-3</v>
      </c>
      <c r="S978">
        <v>5.77810332500878E-3</v>
      </c>
      <c r="T978">
        <v>0.60449635418566505</v>
      </c>
      <c r="U978">
        <v>0.60449635418566505</v>
      </c>
      <c r="V978">
        <v>0.86532013762899296</v>
      </c>
      <c r="W978">
        <v>1.3</v>
      </c>
      <c r="X978">
        <v>1.03</v>
      </c>
      <c r="Y978">
        <v>-293255</v>
      </c>
      <c r="Z978">
        <v>-15434</v>
      </c>
      <c r="AA978">
        <v>-0.8</v>
      </c>
      <c r="AB978">
        <v>19</v>
      </c>
      <c r="AC978">
        <v>7</v>
      </c>
      <c r="AD978">
        <v>12</v>
      </c>
      <c r="AE978">
        <v>36.840000000000003</v>
      </c>
      <c r="AF978">
        <v>13</v>
      </c>
      <c r="AG978">
        <v>5</v>
      </c>
      <c r="AH978">
        <v>7</v>
      </c>
      <c r="AI978">
        <v>7</v>
      </c>
    </row>
    <row r="979" spans="1:35" x14ac:dyDescent="0.2">
      <c r="A979" s="102">
        <v>713</v>
      </c>
      <c r="B979">
        <v>8586</v>
      </c>
      <c r="C979" t="s">
        <v>3679</v>
      </c>
      <c r="D979" t="s">
        <v>3487</v>
      </c>
      <c r="E979">
        <v>2935</v>
      </c>
      <c r="F979">
        <v>2970</v>
      </c>
      <c r="G979">
        <v>300</v>
      </c>
      <c r="H979" t="s">
        <v>3481</v>
      </c>
      <c r="I979">
        <v>8697</v>
      </c>
      <c r="J979" t="s">
        <v>1148</v>
      </c>
      <c r="K979" t="s">
        <v>3487</v>
      </c>
      <c r="L979">
        <v>1946</v>
      </c>
      <c r="M979">
        <v>1997</v>
      </c>
      <c r="N979">
        <v>400</v>
      </c>
      <c r="O979" t="s">
        <v>3484</v>
      </c>
      <c r="P979">
        <v>0.86805391900717699</v>
      </c>
      <c r="Q979">
        <v>0.84975607374863205</v>
      </c>
      <c r="R979" s="106">
        <v>0.44253037543399198</v>
      </c>
      <c r="S979">
        <v>0.15370181087257001</v>
      </c>
      <c r="T979">
        <v>0.84453892085854698</v>
      </c>
      <c r="U979">
        <v>0.84453892085854698</v>
      </c>
      <c r="V979">
        <v>1.4498929905437901</v>
      </c>
      <c r="W979">
        <v>3.71</v>
      </c>
      <c r="X979">
        <v>10.35</v>
      </c>
      <c r="Y979">
        <v>-296191</v>
      </c>
      <c r="Z979">
        <v>-14104</v>
      </c>
      <c r="AA979">
        <v>-0.7</v>
      </c>
      <c r="AB979">
        <v>21</v>
      </c>
      <c r="AC979">
        <v>7</v>
      </c>
      <c r="AD979">
        <v>14</v>
      </c>
      <c r="AE979">
        <v>33.33</v>
      </c>
      <c r="AF979">
        <v>14</v>
      </c>
      <c r="AG979">
        <v>3</v>
      </c>
      <c r="AH979">
        <v>8</v>
      </c>
      <c r="AI979">
        <v>10</v>
      </c>
    </row>
    <row r="980" spans="1:35" x14ac:dyDescent="0.2">
      <c r="A980" s="102">
        <v>905</v>
      </c>
      <c r="B980">
        <v>4043</v>
      </c>
      <c r="C980" t="s">
        <v>3932</v>
      </c>
      <c r="D980" t="s">
        <v>3506</v>
      </c>
      <c r="E980">
        <v>2729</v>
      </c>
      <c r="F980">
        <v>2726</v>
      </c>
      <c r="G980">
        <v>400</v>
      </c>
      <c r="H980" t="s">
        <v>3481</v>
      </c>
      <c r="I980">
        <v>4634</v>
      </c>
      <c r="J980" t="s">
        <v>66</v>
      </c>
      <c r="K980" t="s">
        <v>3506</v>
      </c>
      <c r="L980">
        <v>2435</v>
      </c>
      <c r="M980">
        <v>2465</v>
      </c>
      <c r="N980">
        <v>400</v>
      </c>
      <c r="O980" t="s">
        <v>3484</v>
      </c>
      <c r="P980">
        <v>0.87222564970604899</v>
      </c>
      <c r="Q980">
        <v>0.82219843114854296</v>
      </c>
      <c r="R980" s="106">
        <v>1.6400699771269699E-2</v>
      </c>
      <c r="S980" s="106">
        <v>0.14179561411987299</v>
      </c>
      <c r="T980">
        <v>0.48379793130535897</v>
      </c>
      <c r="U980">
        <v>0.48379793130535897</v>
      </c>
      <c r="V980">
        <v>1.00268777512761</v>
      </c>
      <c r="W980">
        <v>1.06</v>
      </c>
      <c r="X980">
        <v>9.57</v>
      </c>
      <c r="Y980">
        <v>-298574</v>
      </c>
      <c r="Z980">
        <v>-33175</v>
      </c>
      <c r="AA980">
        <v>-1.67</v>
      </c>
      <c r="AB980">
        <v>9</v>
      </c>
      <c r="AC980">
        <v>3</v>
      </c>
      <c r="AD980">
        <v>6</v>
      </c>
      <c r="AE980">
        <v>33.33</v>
      </c>
      <c r="AF980">
        <v>9</v>
      </c>
      <c r="AG980">
        <v>3</v>
      </c>
      <c r="AH980">
        <v>5</v>
      </c>
      <c r="AI980">
        <v>1</v>
      </c>
    </row>
    <row r="981" spans="1:35" x14ac:dyDescent="0.2">
      <c r="A981" s="102">
        <v>378</v>
      </c>
      <c r="B981">
        <v>5803</v>
      </c>
      <c r="C981" t="s">
        <v>26</v>
      </c>
      <c r="D981" t="s">
        <v>3497</v>
      </c>
      <c r="E981">
        <v>408</v>
      </c>
      <c r="F981">
        <v>411</v>
      </c>
      <c r="G981">
        <v>2100</v>
      </c>
      <c r="H981" t="s">
        <v>3484</v>
      </c>
      <c r="I981">
        <v>7267</v>
      </c>
      <c r="J981" t="s">
        <v>61</v>
      </c>
      <c r="K981" t="s">
        <v>3499</v>
      </c>
      <c r="L981">
        <v>2770</v>
      </c>
      <c r="M981">
        <v>2809</v>
      </c>
      <c r="N981">
        <v>300</v>
      </c>
      <c r="O981" t="s">
        <v>3481</v>
      </c>
      <c r="P981">
        <v>0.86472677832730704</v>
      </c>
      <c r="Q981">
        <v>0.895069175185217</v>
      </c>
      <c r="R981">
        <v>0.472690308815571</v>
      </c>
      <c r="S981">
        <v>0.14733255501230899</v>
      </c>
      <c r="T981">
        <v>-0.62089360763441503</v>
      </c>
      <c r="U981">
        <v>0.62089360763441503</v>
      </c>
      <c r="V981">
        <v>0.84749073338042402</v>
      </c>
      <c r="W981">
        <v>-2.91</v>
      </c>
      <c r="X981">
        <v>2.42</v>
      </c>
      <c r="Y981">
        <v>-299840</v>
      </c>
      <c r="Z981">
        <v>-18740</v>
      </c>
      <c r="AA981">
        <v>-0.95</v>
      </c>
      <c r="AB981">
        <v>16</v>
      </c>
      <c r="AC981">
        <v>5</v>
      </c>
      <c r="AD981">
        <v>11</v>
      </c>
      <c r="AE981">
        <v>31.25</v>
      </c>
      <c r="AF981">
        <v>14</v>
      </c>
      <c r="AG981">
        <v>2</v>
      </c>
      <c r="AH981">
        <v>6</v>
      </c>
      <c r="AI981">
        <v>8</v>
      </c>
    </row>
    <row r="982" spans="1:35" x14ac:dyDescent="0.2">
      <c r="A982" s="102">
        <v>912</v>
      </c>
      <c r="B982">
        <v>5019</v>
      </c>
      <c r="C982" t="s">
        <v>3914</v>
      </c>
      <c r="D982" t="s">
        <v>3915</v>
      </c>
      <c r="E982">
        <v>2720</v>
      </c>
      <c r="F982">
        <v>2755</v>
      </c>
      <c r="G982">
        <v>300</v>
      </c>
      <c r="H982" t="s">
        <v>3484</v>
      </c>
      <c r="I982">
        <v>9509</v>
      </c>
      <c r="J982" t="s">
        <v>3940</v>
      </c>
      <c r="K982" t="s">
        <v>3554</v>
      </c>
      <c r="L982">
        <v>503</v>
      </c>
      <c r="M982">
        <v>512</v>
      </c>
      <c r="N982">
        <v>1600</v>
      </c>
      <c r="O982" t="s">
        <v>3481</v>
      </c>
      <c r="P982">
        <v>0.80781325838754703</v>
      </c>
      <c r="Q982">
        <v>0.82163049699366197</v>
      </c>
      <c r="R982">
        <v>5.2283012683698102E-2</v>
      </c>
      <c r="S982">
        <v>0.24996048266615201</v>
      </c>
      <c r="T982">
        <v>-1.5973772982304499</v>
      </c>
      <c r="U982">
        <v>1.5973772982304499</v>
      </c>
      <c r="V982">
        <v>0.79605105521681796</v>
      </c>
      <c r="W982">
        <v>-5.09</v>
      </c>
      <c r="X982">
        <v>0.88</v>
      </c>
      <c r="Y982">
        <v>-301102</v>
      </c>
      <c r="Z982">
        <v>-10383</v>
      </c>
      <c r="AA982">
        <v>-0.66</v>
      </c>
      <c r="AB982">
        <v>29</v>
      </c>
      <c r="AC982">
        <v>13</v>
      </c>
      <c r="AD982">
        <v>16</v>
      </c>
      <c r="AE982">
        <v>44.83</v>
      </c>
      <c r="AF982">
        <v>8</v>
      </c>
      <c r="AG982">
        <v>12</v>
      </c>
      <c r="AH982">
        <v>15</v>
      </c>
      <c r="AI982">
        <v>2</v>
      </c>
    </row>
    <row r="983" spans="1:35" x14ac:dyDescent="0.2">
      <c r="A983" s="102">
        <v>559</v>
      </c>
      <c r="B983">
        <v>9143</v>
      </c>
      <c r="C983" t="s">
        <v>3845</v>
      </c>
      <c r="D983" t="s">
        <v>3685</v>
      </c>
      <c r="E983">
        <v>2347</v>
      </c>
      <c r="F983">
        <v>2363</v>
      </c>
      <c r="G983">
        <v>400</v>
      </c>
      <c r="H983" t="s">
        <v>3484</v>
      </c>
      <c r="I983">
        <v>9501</v>
      </c>
      <c r="J983" t="s">
        <v>3556</v>
      </c>
      <c r="K983" t="s">
        <v>3554</v>
      </c>
      <c r="L983">
        <v>455</v>
      </c>
      <c r="M983">
        <v>454</v>
      </c>
      <c r="N983">
        <v>2100</v>
      </c>
      <c r="O983" t="s">
        <v>3481</v>
      </c>
      <c r="P983">
        <v>0.85362238373282096</v>
      </c>
      <c r="Q983">
        <v>0.87221799186027005</v>
      </c>
      <c r="R983">
        <v>0.35248563595101601</v>
      </c>
      <c r="S983">
        <v>0.16870057279162901</v>
      </c>
      <c r="T983">
        <v>-0.71856809559842805</v>
      </c>
      <c r="U983">
        <v>0.71856809559842805</v>
      </c>
      <c r="V983">
        <v>0.14524225450416201</v>
      </c>
      <c r="W983">
        <v>-3.05</v>
      </c>
      <c r="X983">
        <v>0.87</v>
      </c>
      <c r="Y983">
        <v>-305054</v>
      </c>
      <c r="Z983">
        <v>-19066</v>
      </c>
      <c r="AA983">
        <v>-0.95</v>
      </c>
      <c r="AB983">
        <v>16</v>
      </c>
      <c r="AC983">
        <v>6</v>
      </c>
      <c r="AD983">
        <v>10</v>
      </c>
      <c r="AE983">
        <v>37.5</v>
      </c>
      <c r="AF983">
        <v>8</v>
      </c>
      <c r="AG983">
        <v>6</v>
      </c>
      <c r="AH983">
        <v>8</v>
      </c>
      <c r="AI983">
        <v>2</v>
      </c>
    </row>
    <row r="984" spans="1:35" x14ac:dyDescent="0.2">
      <c r="A984" s="102">
        <v>613</v>
      </c>
      <c r="B984">
        <v>2001</v>
      </c>
      <c r="C984" t="s">
        <v>3303</v>
      </c>
      <c r="D984" t="s">
        <v>3509</v>
      </c>
      <c r="E984">
        <v>1630</v>
      </c>
      <c r="F984">
        <v>1658</v>
      </c>
      <c r="G984">
        <v>600</v>
      </c>
      <c r="H984" t="s">
        <v>3481</v>
      </c>
      <c r="I984">
        <v>7012</v>
      </c>
      <c r="J984" t="s">
        <v>3865</v>
      </c>
      <c r="K984" t="s">
        <v>3499</v>
      </c>
      <c r="L984">
        <v>2122</v>
      </c>
      <c r="M984">
        <v>2133</v>
      </c>
      <c r="N984">
        <v>500</v>
      </c>
      <c r="O984" t="s">
        <v>3484</v>
      </c>
      <c r="P984">
        <v>0.89455923570704798</v>
      </c>
      <c r="Q984">
        <v>0.864807621555296</v>
      </c>
      <c r="R984">
        <v>5.5054928781888099E-2</v>
      </c>
      <c r="S984">
        <v>8.7643587698712305E-2</v>
      </c>
      <c r="T984">
        <v>3.2209487654742599</v>
      </c>
      <c r="U984">
        <v>3.2209487654742599</v>
      </c>
      <c r="V984">
        <v>3.3578440332693802</v>
      </c>
      <c r="W984">
        <v>10.119999999999999</v>
      </c>
      <c r="X984">
        <v>6.72</v>
      </c>
      <c r="Y984">
        <v>-306111</v>
      </c>
      <c r="Z984">
        <v>-19132</v>
      </c>
      <c r="AA984">
        <v>-1.01</v>
      </c>
      <c r="AB984">
        <v>16</v>
      </c>
      <c r="AC984">
        <v>6</v>
      </c>
      <c r="AD984">
        <v>10</v>
      </c>
      <c r="AE984">
        <v>37.5</v>
      </c>
      <c r="AF984">
        <v>15</v>
      </c>
      <c r="AG984">
        <v>4</v>
      </c>
      <c r="AH984">
        <v>5</v>
      </c>
      <c r="AI984">
        <v>7</v>
      </c>
    </row>
    <row r="985" spans="1:35" x14ac:dyDescent="0.2">
      <c r="A985" s="102">
        <v>574</v>
      </c>
      <c r="B985">
        <v>3563</v>
      </c>
      <c r="C985" t="s">
        <v>3843</v>
      </c>
      <c r="D985" t="s">
        <v>3507</v>
      </c>
      <c r="E985">
        <v>9440</v>
      </c>
      <c r="F985">
        <v>9510</v>
      </c>
      <c r="G985">
        <v>100</v>
      </c>
      <c r="H985" t="s">
        <v>3481</v>
      </c>
      <c r="I985">
        <v>4689</v>
      </c>
      <c r="J985" t="s">
        <v>3817</v>
      </c>
      <c r="K985" t="s">
        <v>3483</v>
      </c>
      <c r="L985">
        <v>417</v>
      </c>
      <c r="M985">
        <v>421</v>
      </c>
      <c r="N985">
        <v>2300</v>
      </c>
      <c r="O985" t="s">
        <v>3484</v>
      </c>
      <c r="P985">
        <v>0.82576325040133303</v>
      </c>
      <c r="Q985">
        <v>0.87061808787072403</v>
      </c>
      <c r="R985">
        <v>0.42556699855678398</v>
      </c>
      <c r="S985">
        <v>0.32464979570993602</v>
      </c>
      <c r="T985">
        <v>0.76665876363956798</v>
      </c>
      <c r="U985">
        <v>0.76665876363956798</v>
      </c>
      <c r="V985">
        <v>0.30723685505787801</v>
      </c>
      <c r="W985">
        <v>3.45</v>
      </c>
      <c r="X985">
        <v>1.82</v>
      </c>
      <c r="Y985">
        <v>-307186</v>
      </c>
      <c r="Z985">
        <v>-11377</v>
      </c>
      <c r="AA985">
        <v>-0.7</v>
      </c>
      <c r="AB985">
        <v>27</v>
      </c>
      <c r="AC985">
        <v>12</v>
      </c>
      <c r="AD985">
        <v>15</v>
      </c>
      <c r="AE985">
        <v>44.44</v>
      </c>
      <c r="AF985">
        <v>10</v>
      </c>
      <c r="AG985">
        <v>10</v>
      </c>
      <c r="AH985">
        <v>14</v>
      </c>
      <c r="AI985">
        <v>3</v>
      </c>
    </row>
    <row r="986" spans="1:35" x14ac:dyDescent="0.2">
      <c r="A986" s="102">
        <v>246</v>
      </c>
      <c r="B986">
        <v>5110</v>
      </c>
      <c r="C986" t="s">
        <v>1450</v>
      </c>
      <c r="D986" t="s">
        <v>3693</v>
      </c>
      <c r="E986">
        <v>1202</v>
      </c>
      <c r="F986">
        <v>1214</v>
      </c>
      <c r="G986">
        <v>900</v>
      </c>
      <c r="H986" t="s">
        <v>3484</v>
      </c>
      <c r="I986">
        <v>5803</v>
      </c>
      <c r="J986" t="s">
        <v>26</v>
      </c>
      <c r="K986" t="s">
        <v>3497</v>
      </c>
      <c r="L986">
        <v>408</v>
      </c>
      <c r="M986">
        <v>411</v>
      </c>
      <c r="N986">
        <v>2700</v>
      </c>
      <c r="O986" t="s">
        <v>3481</v>
      </c>
      <c r="P986">
        <v>0.94817706942753299</v>
      </c>
      <c r="Q986">
        <v>0.91330679422629102</v>
      </c>
      <c r="R986">
        <v>2.4087599975327001E-2</v>
      </c>
      <c r="S986">
        <v>4.5022607815245697E-2</v>
      </c>
      <c r="T986">
        <v>-0.20507619656571499</v>
      </c>
      <c r="U986">
        <v>0.20507619656571499</v>
      </c>
      <c r="V986">
        <v>8.3235544122145802E-2</v>
      </c>
      <c r="W986">
        <v>-0.39</v>
      </c>
      <c r="X986">
        <v>1.57</v>
      </c>
      <c r="Y986">
        <v>-310220</v>
      </c>
      <c r="Z986">
        <v>-17234</v>
      </c>
      <c r="AA986">
        <v>-0.84</v>
      </c>
      <c r="AB986">
        <v>18</v>
      </c>
      <c r="AC986">
        <v>6</v>
      </c>
      <c r="AD986">
        <v>12</v>
      </c>
      <c r="AE986">
        <v>33.33</v>
      </c>
      <c r="AF986">
        <v>12</v>
      </c>
      <c r="AG986">
        <v>5</v>
      </c>
      <c r="AH986">
        <v>6</v>
      </c>
      <c r="AI986">
        <v>7</v>
      </c>
    </row>
    <row r="987" spans="1:35" x14ac:dyDescent="0.2">
      <c r="A987" s="102">
        <v>348</v>
      </c>
      <c r="B987">
        <v>2001</v>
      </c>
      <c r="C987" t="s">
        <v>3303</v>
      </c>
      <c r="D987" t="s">
        <v>3509</v>
      </c>
      <c r="E987">
        <v>1630</v>
      </c>
      <c r="F987">
        <v>1658</v>
      </c>
      <c r="G987">
        <v>600</v>
      </c>
      <c r="H987" t="s">
        <v>3481</v>
      </c>
      <c r="I987">
        <v>4118</v>
      </c>
      <c r="J987" t="s">
        <v>3894</v>
      </c>
      <c r="K987" t="s">
        <v>3506</v>
      </c>
      <c r="L987">
        <v>3360</v>
      </c>
      <c r="M987">
        <v>3390</v>
      </c>
      <c r="N987">
        <v>300</v>
      </c>
      <c r="O987" t="s">
        <v>3484</v>
      </c>
      <c r="P987">
        <v>0.847086048202213</v>
      </c>
      <c r="Q987">
        <v>0.89877267722278398</v>
      </c>
      <c r="R987">
        <v>3.7954957330878801E-2</v>
      </c>
      <c r="S987">
        <v>4.0317464245313302E-2</v>
      </c>
      <c r="T987">
        <v>0.84299918984010902</v>
      </c>
      <c r="U987">
        <v>0.84299918984010902</v>
      </c>
      <c r="V987">
        <v>0.617765766226409</v>
      </c>
      <c r="W987">
        <v>1.84</v>
      </c>
      <c r="X987">
        <v>2.1800000000000002</v>
      </c>
      <c r="Y987">
        <v>-314245</v>
      </c>
      <c r="Z987">
        <v>-18485</v>
      </c>
      <c r="AA987">
        <v>-1.07</v>
      </c>
      <c r="AB987">
        <v>17</v>
      </c>
      <c r="AC987">
        <v>5</v>
      </c>
      <c r="AD987">
        <v>12</v>
      </c>
      <c r="AE987">
        <v>29.41</v>
      </c>
      <c r="AF987">
        <v>12</v>
      </c>
      <c r="AG987">
        <v>2</v>
      </c>
      <c r="AH987">
        <v>7</v>
      </c>
      <c r="AI987">
        <v>8</v>
      </c>
    </row>
    <row r="988" spans="1:35" x14ac:dyDescent="0.2">
      <c r="A988" s="102">
        <v>0</v>
      </c>
      <c r="B988">
        <v>3110</v>
      </c>
      <c r="C988" t="s">
        <v>721</v>
      </c>
      <c r="D988" t="s">
        <v>3480</v>
      </c>
      <c r="E988">
        <v>4650</v>
      </c>
      <c r="F988">
        <v>4750</v>
      </c>
      <c r="G988">
        <v>200</v>
      </c>
      <c r="H988" t="s">
        <v>3481</v>
      </c>
      <c r="I988">
        <v>6920</v>
      </c>
      <c r="J988" t="s">
        <v>3485</v>
      </c>
      <c r="K988" t="s">
        <v>3486</v>
      </c>
      <c r="L988">
        <v>5640</v>
      </c>
      <c r="M988">
        <v>5410</v>
      </c>
      <c r="N988">
        <v>200</v>
      </c>
      <c r="O988" t="s">
        <v>3484</v>
      </c>
      <c r="P988">
        <v>0.96256466689560605</v>
      </c>
      <c r="Q988">
        <v>0.98530356277966502</v>
      </c>
      <c r="R988">
        <v>0.26921461947893999</v>
      </c>
      <c r="S988">
        <v>7.6953592225798596E-3</v>
      </c>
      <c r="T988">
        <v>0.86910015855259903</v>
      </c>
      <c r="U988">
        <v>0.86910015855259903</v>
      </c>
      <c r="V988">
        <v>0.28218779296501301</v>
      </c>
      <c r="W988">
        <v>3.45</v>
      </c>
      <c r="X988">
        <v>12.2</v>
      </c>
      <c r="Y988">
        <v>-317403</v>
      </c>
      <c r="Z988">
        <v>-21160</v>
      </c>
      <c r="AA988">
        <v>-1.07</v>
      </c>
      <c r="AB988">
        <v>15</v>
      </c>
      <c r="AC988">
        <v>7</v>
      </c>
      <c r="AD988">
        <v>8</v>
      </c>
      <c r="AE988">
        <v>46.67</v>
      </c>
      <c r="AF988">
        <v>9</v>
      </c>
      <c r="AG988">
        <v>6</v>
      </c>
      <c r="AH988">
        <v>8</v>
      </c>
      <c r="AI988">
        <v>1</v>
      </c>
    </row>
    <row r="989" spans="1:35" x14ac:dyDescent="0.2">
      <c r="A989" s="102">
        <v>648</v>
      </c>
      <c r="B989">
        <v>3110</v>
      </c>
      <c r="C989" t="s">
        <v>721</v>
      </c>
      <c r="D989" t="s">
        <v>3480</v>
      </c>
      <c r="E989">
        <v>4650</v>
      </c>
      <c r="F989">
        <v>4750</v>
      </c>
      <c r="G989">
        <v>200</v>
      </c>
      <c r="H989" t="s">
        <v>3481</v>
      </c>
      <c r="I989">
        <v>6479</v>
      </c>
      <c r="J989" t="s">
        <v>729</v>
      </c>
      <c r="K989" t="s">
        <v>3486</v>
      </c>
      <c r="L989">
        <v>2159</v>
      </c>
      <c r="M989">
        <v>2177</v>
      </c>
      <c r="N989">
        <v>400</v>
      </c>
      <c r="O989" t="s">
        <v>3484</v>
      </c>
      <c r="P989">
        <v>0.82409866725298697</v>
      </c>
      <c r="Q989">
        <v>0.85976049560944101</v>
      </c>
      <c r="R989">
        <v>0.38560943173338702</v>
      </c>
      <c r="S989" s="106">
        <v>0.253617559170421</v>
      </c>
      <c r="T989">
        <v>1.6910776183695799</v>
      </c>
      <c r="U989">
        <v>1.6910776183695799</v>
      </c>
      <c r="V989">
        <v>1.46673917905132</v>
      </c>
      <c r="W989">
        <v>14.17</v>
      </c>
      <c r="X989">
        <v>8.34</v>
      </c>
      <c r="Y989">
        <v>-323689</v>
      </c>
      <c r="Z989">
        <v>-17036</v>
      </c>
      <c r="AA989">
        <v>-0.82</v>
      </c>
      <c r="AB989">
        <v>19</v>
      </c>
      <c r="AC989">
        <v>8</v>
      </c>
      <c r="AD989">
        <v>11</v>
      </c>
      <c r="AE989">
        <v>42.11</v>
      </c>
      <c r="AF989">
        <v>13</v>
      </c>
      <c r="AG989">
        <v>6</v>
      </c>
      <c r="AH989">
        <v>8</v>
      </c>
      <c r="AI989">
        <v>5</v>
      </c>
    </row>
    <row r="990" spans="1:35" x14ac:dyDescent="0.2">
      <c r="A990" s="102">
        <v>399</v>
      </c>
      <c r="B990">
        <v>9474</v>
      </c>
      <c r="C990" t="s">
        <v>3856</v>
      </c>
      <c r="D990" t="s">
        <v>3483</v>
      </c>
      <c r="E990">
        <v>1456</v>
      </c>
      <c r="F990">
        <v>1518</v>
      </c>
      <c r="G990">
        <v>700</v>
      </c>
      <c r="H990" t="s">
        <v>3484</v>
      </c>
      <c r="I990">
        <v>9508</v>
      </c>
      <c r="J990" t="s">
        <v>3690</v>
      </c>
      <c r="K990" t="s">
        <v>3554</v>
      </c>
      <c r="L990">
        <v>905</v>
      </c>
      <c r="M990">
        <v>912</v>
      </c>
      <c r="N990">
        <v>1200</v>
      </c>
      <c r="O990" t="s">
        <v>3481</v>
      </c>
      <c r="P990">
        <v>0.82283012086670904</v>
      </c>
      <c r="Q990">
        <v>0.89313972659123098</v>
      </c>
      <c r="R990" s="15">
        <v>3.4752407063311598E-2</v>
      </c>
      <c r="S990" s="106">
        <v>0.25479846722824101</v>
      </c>
      <c r="T990">
        <v>-1.99248637167045</v>
      </c>
      <c r="U990">
        <v>1.99248637167045</v>
      </c>
      <c r="V990">
        <v>2.3115507381024001</v>
      </c>
      <c r="W990">
        <v>-14.69</v>
      </c>
      <c r="X990">
        <v>2.99</v>
      </c>
      <c r="Y990">
        <v>-325093</v>
      </c>
      <c r="Z990">
        <v>-15481</v>
      </c>
      <c r="AA990">
        <v>-0.81</v>
      </c>
      <c r="AB990">
        <v>21</v>
      </c>
      <c r="AC990">
        <v>9</v>
      </c>
      <c r="AD990">
        <v>12</v>
      </c>
      <c r="AE990">
        <v>42.86</v>
      </c>
      <c r="AF990">
        <v>13</v>
      </c>
      <c r="AG990">
        <v>6</v>
      </c>
      <c r="AH990">
        <v>8</v>
      </c>
      <c r="AI990">
        <v>7</v>
      </c>
    </row>
    <row r="991" spans="1:35" x14ac:dyDescent="0.2">
      <c r="A991" s="102">
        <v>34</v>
      </c>
      <c r="B991">
        <v>6755</v>
      </c>
      <c r="C991" t="s">
        <v>709</v>
      </c>
      <c r="D991" t="s">
        <v>3486</v>
      </c>
      <c r="E991">
        <v>2401</v>
      </c>
      <c r="F991">
        <v>2515</v>
      </c>
      <c r="G991">
        <v>400</v>
      </c>
      <c r="H991" t="s">
        <v>3481</v>
      </c>
      <c r="I991">
        <v>6920</v>
      </c>
      <c r="J991" t="s">
        <v>3485</v>
      </c>
      <c r="K991" t="s">
        <v>3486</v>
      </c>
      <c r="L991">
        <v>5640</v>
      </c>
      <c r="M991">
        <v>5410</v>
      </c>
      <c r="N991">
        <v>200</v>
      </c>
      <c r="O991" t="s">
        <v>3484</v>
      </c>
      <c r="P991">
        <v>0.93986768812872701</v>
      </c>
      <c r="Q991">
        <v>0.95492692740867702</v>
      </c>
      <c r="R991" s="106">
        <v>0.291208819571043</v>
      </c>
      <c r="S991" s="106">
        <v>0.37502050494543498</v>
      </c>
      <c r="T991">
        <v>0.18529877283830201</v>
      </c>
      <c r="U991">
        <v>0.18529877283830201</v>
      </c>
      <c r="V991">
        <v>0.71032708864073901</v>
      </c>
      <c r="W991">
        <v>0.9</v>
      </c>
      <c r="X991">
        <v>7.02</v>
      </c>
      <c r="Y991">
        <v>-325500</v>
      </c>
      <c r="Z991">
        <v>-18083</v>
      </c>
      <c r="AA991">
        <v>-0.91</v>
      </c>
      <c r="AB991">
        <v>18</v>
      </c>
      <c r="AC991">
        <v>10</v>
      </c>
      <c r="AD991">
        <v>8</v>
      </c>
      <c r="AE991">
        <v>55.56</v>
      </c>
      <c r="AF991">
        <v>8</v>
      </c>
      <c r="AG991">
        <v>8</v>
      </c>
      <c r="AH991">
        <v>8</v>
      </c>
      <c r="AI991">
        <v>2</v>
      </c>
    </row>
    <row r="992" spans="1:35" x14ac:dyDescent="0.2">
      <c r="A992" s="102">
        <v>615</v>
      </c>
      <c r="B992">
        <v>1803</v>
      </c>
      <c r="C992" t="s">
        <v>3492</v>
      </c>
      <c r="D992" t="s">
        <v>3491</v>
      </c>
      <c r="E992">
        <v>1104</v>
      </c>
      <c r="F992">
        <v>1118</v>
      </c>
      <c r="G992">
        <v>1000</v>
      </c>
      <c r="H992" t="s">
        <v>3484</v>
      </c>
      <c r="I992">
        <v>6920</v>
      </c>
      <c r="J992" t="s">
        <v>3485</v>
      </c>
      <c r="K992" t="s">
        <v>3486</v>
      </c>
      <c r="L992">
        <v>5640</v>
      </c>
      <c r="M992">
        <v>5410</v>
      </c>
      <c r="N992">
        <v>200</v>
      </c>
      <c r="O992" t="s">
        <v>3481</v>
      </c>
      <c r="P992">
        <v>0.89646697221984994</v>
      </c>
      <c r="Q992">
        <v>0.86440288119588204</v>
      </c>
      <c r="R992">
        <v>0.17537038830455301</v>
      </c>
      <c r="S992">
        <v>0.293694944439783</v>
      </c>
      <c r="T992">
        <v>-0.82208949832614997</v>
      </c>
      <c r="U992">
        <v>0.82208949832614997</v>
      </c>
      <c r="V992">
        <v>1.0143753277301599</v>
      </c>
      <c r="W992">
        <v>-10.029999999999999</v>
      </c>
      <c r="X992">
        <v>3.33</v>
      </c>
      <c r="Y992">
        <v>-326436</v>
      </c>
      <c r="Z992">
        <v>-17181</v>
      </c>
      <c r="AA992">
        <v>-0.86</v>
      </c>
      <c r="AB992">
        <v>19</v>
      </c>
      <c r="AC992">
        <v>8</v>
      </c>
      <c r="AD992">
        <v>11</v>
      </c>
      <c r="AE992">
        <v>42.11</v>
      </c>
      <c r="AF992">
        <v>8</v>
      </c>
      <c r="AG992">
        <v>7</v>
      </c>
      <c r="AH992">
        <v>10</v>
      </c>
      <c r="AI992">
        <v>2</v>
      </c>
    </row>
    <row r="993" spans="1:35" x14ac:dyDescent="0.2">
      <c r="A993" s="102">
        <v>757</v>
      </c>
      <c r="B993">
        <v>2678</v>
      </c>
      <c r="C993" t="s">
        <v>789</v>
      </c>
      <c r="D993" t="s">
        <v>3507</v>
      </c>
      <c r="E993">
        <v>3505</v>
      </c>
      <c r="F993">
        <v>3465</v>
      </c>
      <c r="G993">
        <v>300</v>
      </c>
      <c r="H993" t="s">
        <v>3484</v>
      </c>
      <c r="I993">
        <v>3635</v>
      </c>
      <c r="J993" t="s">
        <v>47</v>
      </c>
      <c r="K993" t="s">
        <v>3483</v>
      </c>
      <c r="L993">
        <v>2944</v>
      </c>
      <c r="M993">
        <v>2987</v>
      </c>
      <c r="N993">
        <v>300</v>
      </c>
      <c r="O993" t="s">
        <v>3481</v>
      </c>
      <c r="P993">
        <v>0.912636839039623</v>
      </c>
      <c r="Q993">
        <v>0.84318317253109298</v>
      </c>
      <c r="R993">
        <v>0.121064487368774</v>
      </c>
      <c r="S993">
        <v>0.242278698319317</v>
      </c>
      <c r="T993">
        <v>-0.120947260626667</v>
      </c>
      <c r="U993">
        <v>0.120947260626667</v>
      </c>
      <c r="V993">
        <v>1.2979296608959601</v>
      </c>
      <c r="W993">
        <v>-0.41</v>
      </c>
      <c r="X993">
        <v>13.8</v>
      </c>
      <c r="Y993">
        <v>-334129</v>
      </c>
      <c r="Z993">
        <v>-18563</v>
      </c>
      <c r="AA993">
        <v>-0.99</v>
      </c>
      <c r="AB993">
        <v>18</v>
      </c>
      <c r="AC993">
        <v>6</v>
      </c>
      <c r="AD993">
        <v>12</v>
      </c>
      <c r="AE993">
        <v>33.33</v>
      </c>
      <c r="AF993">
        <v>8</v>
      </c>
      <c r="AG993">
        <v>6</v>
      </c>
      <c r="AH993">
        <v>11</v>
      </c>
      <c r="AI993">
        <v>1</v>
      </c>
    </row>
    <row r="994" spans="1:35" x14ac:dyDescent="0.2">
      <c r="A994" s="102">
        <v>158</v>
      </c>
      <c r="B994">
        <v>2267</v>
      </c>
      <c r="C994" t="s">
        <v>3890</v>
      </c>
      <c r="D994" t="s">
        <v>3509</v>
      </c>
      <c r="E994">
        <v>5420</v>
      </c>
      <c r="F994">
        <v>5700</v>
      </c>
      <c r="G994">
        <v>100</v>
      </c>
      <c r="H994" t="s">
        <v>3484</v>
      </c>
      <c r="I994">
        <v>7976</v>
      </c>
      <c r="J994" t="s">
        <v>3547</v>
      </c>
      <c r="K994" t="s">
        <v>3505</v>
      </c>
      <c r="L994">
        <v>1590</v>
      </c>
      <c r="M994">
        <v>1630</v>
      </c>
      <c r="N994">
        <v>300</v>
      </c>
      <c r="O994" t="s">
        <v>3481</v>
      </c>
      <c r="P994">
        <v>0.83985578884510004</v>
      </c>
      <c r="Q994">
        <v>0.92675187364748801</v>
      </c>
      <c r="R994">
        <v>5.8923174196240996E-3</v>
      </c>
      <c r="S994">
        <v>2.75160063623834E-2</v>
      </c>
      <c r="T994">
        <v>-0.98677284016551403</v>
      </c>
      <c r="U994">
        <v>0.98677284016551403</v>
      </c>
      <c r="V994">
        <v>1.55596568013991</v>
      </c>
      <c r="W994">
        <v>-2.56</v>
      </c>
      <c r="X994">
        <v>14.21</v>
      </c>
      <c r="Y994">
        <v>-336743</v>
      </c>
      <c r="Z994">
        <v>-22450</v>
      </c>
      <c r="AA994">
        <v>-1.42</v>
      </c>
      <c r="AB994">
        <v>15</v>
      </c>
      <c r="AC994">
        <v>3</v>
      </c>
      <c r="AD994">
        <v>12</v>
      </c>
      <c r="AE994">
        <v>20</v>
      </c>
      <c r="AF994">
        <v>11</v>
      </c>
      <c r="AG994">
        <v>3</v>
      </c>
      <c r="AH994">
        <v>6</v>
      </c>
      <c r="AI994">
        <v>6</v>
      </c>
    </row>
    <row r="995" spans="1:35" x14ac:dyDescent="0.2">
      <c r="A995" s="102">
        <v>93</v>
      </c>
      <c r="B995">
        <v>4217</v>
      </c>
      <c r="C995" t="s">
        <v>1452</v>
      </c>
      <c r="D995" t="s">
        <v>3506</v>
      </c>
      <c r="E995">
        <v>4595</v>
      </c>
      <c r="F995">
        <v>4600</v>
      </c>
      <c r="G995">
        <v>200</v>
      </c>
      <c r="H995" t="s">
        <v>3481</v>
      </c>
      <c r="I995">
        <v>6758</v>
      </c>
      <c r="J995" t="s">
        <v>3498</v>
      </c>
      <c r="K995" t="s">
        <v>3486</v>
      </c>
      <c r="L995">
        <v>7650</v>
      </c>
      <c r="M995">
        <v>7700</v>
      </c>
      <c r="N995">
        <v>100</v>
      </c>
      <c r="O995" t="s">
        <v>3484</v>
      </c>
      <c r="P995">
        <v>0.91422914129604504</v>
      </c>
      <c r="Q995">
        <v>0.93849061540920198</v>
      </c>
      <c r="R995">
        <v>0.42407376932409102</v>
      </c>
      <c r="S995">
        <v>0.188623417068013</v>
      </c>
      <c r="T995">
        <v>0.98093553387882904</v>
      </c>
      <c r="U995">
        <v>0.98093553387882904</v>
      </c>
      <c r="V995">
        <v>0.96590042572865498</v>
      </c>
      <c r="W995">
        <v>5.53</v>
      </c>
      <c r="X995">
        <v>19.48</v>
      </c>
      <c r="Y995">
        <v>-338675</v>
      </c>
      <c r="Z995">
        <v>-19922</v>
      </c>
      <c r="AA995">
        <v>-0.89</v>
      </c>
      <c r="AB995">
        <v>17</v>
      </c>
      <c r="AC995">
        <v>8</v>
      </c>
      <c r="AD995">
        <v>9</v>
      </c>
      <c r="AE995">
        <v>47.06</v>
      </c>
      <c r="AF995">
        <v>10</v>
      </c>
      <c r="AG995">
        <v>7</v>
      </c>
      <c r="AH995">
        <v>9</v>
      </c>
      <c r="AI995">
        <v>1</v>
      </c>
    </row>
    <row r="996" spans="1:35" x14ac:dyDescent="0.2">
      <c r="A996" s="102">
        <v>999</v>
      </c>
      <c r="B996">
        <v>2678</v>
      </c>
      <c r="C996" t="s">
        <v>789</v>
      </c>
      <c r="D996" t="s">
        <v>3507</v>
      </c>
      <c r="E996">
        <v>3505</v>
      </c>
      <c r="F996">
        <v>3465</v>
      </c>
      <c r="G996">
        <v>300</v>
      </c>
      <c r="H996" t="s">
        <v>3484</v>
      </c>
      <c r="I996">
        <v>3110</v>
      </c>
      <c r="J996" t="s">
        <v>721</v>
      </c>
      <c r="K996" t="s">
        <v>3480</v>
      </c>
      <c r="L996">
        <v>4650</v>
      </c>
      <c r="M996">
        <v>4750</v>
      </c>
      <c r="N996">
        <v>200</v>
      </c>
      <c r="O996" t="s">
        <v>3481</v>
      </c>
      <c r="P996">
        <v>0.87535672477931503</v>
      </c>
      <c r="Q996">
        <v>0.80507449208093296</v>
      </c>
      <c r="R996">
        <v>0.39493146308545202</v>
      </c>
      <c r="S996">
        <v>0.36725397987202002</v>
      </c>
      <c r="T996">
        <v>-0.49614830963700002</v>
      </c>
      <c r="U996">
        <v>0.49614830963700002</v>
      </c>
      <c r="V996">
        <v>5.0375745979992899E-2</v>
      </c>
      <c r="W996">
        <v>-5.41</v>
      </c>
      <c r="X996">
        <v>9.42</v>
      </c>
      <c r="Y996">
        <v>-339056</v>
      </c>
      <c r="Z996">
        <v>-18836</v>
      </c>
      <c r="AA996">
        <v>-0.79</v>
      </c>
      <c r="AB996">
        <v>18</v>
      </c>
      <c r="AC996">
        <v>7</v>
      </c>
      <c r="AD996">
        <v>11</v>
      </c>
      <c r="AE996">
        <v>38.89</v>
      </c>
      <c r="AF996">
        <v>8</v>
      </c>
      <c r="AG996">
        <v>7</v>
      </c>
      <c r="AH996">
        <v>9</v>
      </c>
      <c r="AI996">
        <v>2</v>
      </c>
    </row>
    <row r="997" spans="1:35" x14ac:dyDescent="0.2">
      <c r="A997" s="102">
        <v>903</v>
      </c>
      <c r="B997">
        <v>4348</v>
      </c>
      <c r="C997" t="s">
        <v>3766</v>
      </c>
      <c r="D997" t="s">
        <v>3483</v>
      </c>
      <c r="E997">
        <v>3110</v>
      </c>
      <c r="F997">
        <v>3175</v>
      </c>
      <c r="G997">
        <v>300</v>
      </c>
      <c r="H997" t="s">
        <v>3481</v>
      </c>
      <c r="I997">
        <v>4739</v>
      </c>
      <c r="J997" t="s">
        <v>3549</v>
      </c>
      <c r="K997" t="s">
        <v>3483</v>
      </c>
      <c r="L997">
        <v>3265</v>
      </c>
      <c r="M997">
        <v>3320</v>
      </c>
      <c r="N997">
        <v>300</v>
      </c>
      <c r="O997" t="s">
        <v>3484</v>
      </c>
      <c r="P997">
        <v>0.93726597015096502</v>
      </c>
      <c r="Q997">
        <v>0.82284732475302802</v>
      </c>
      <c r="R997">
        <v>2.30005959671277E-2</v>
      </c>
      <c r="S997">
        <v>0.28006396384916799</v>
      </c>
      <c r="T997">
        <v>3.0910160504842401</v>
      </c>
      <c r="U997">
        <v>3.0910160504842401</v>
      </c>
      <c r="V997">
        <v>3.41210080456568</v>
      </c>
      <c r="W997">
        <v>12.96</v>
      </c>
      <c r="X997">
        <v>4.37</v>
      </c>
      <c r="Y997">
        <v>-344547</v>
      </c>
      <c r="Z997">
        <v>-18134</v>
      </c>
      <c r="AA997">
        <v>-0.92</v>
      </c>
      <c r="AB997">
        <v>19</v>
      </c>
      <c r="AC997">
        <v>8</v>
      </c>
      <c r="AD997">
        <v>11</v>
      </c>
      <c r="AE997">
        <v>42.11</v>
      </c>
      <c r="AF997">
        <v>10</v>
      </c>
      <c r="AG997">
        <v>6</v>
      </c>
      <c r="AH997">
        <v>10</v>
      </c>
      <c r="AI997">
        <v>3</v>
      </c>
    </row>
    <row r="998" spans="1:35" x14ac:dyDescent="0.2">
      <c r="A998" s="102">
        <v>423</v>
      </c>
      <c r="B998">
        <v>6920</v>
      </c>
      <c r="C998" t="s">
        <v>3485</v>
      </c>
      <c r="D998" t="s">
        <v>3486</v>
      </c>
      <c r="E998">
        <v>5640</v>
      </c>
      <c r="F998">
        <v>5410</v>
      </c>
      <c r="G998">
        <v>200</v>
      </c>
      <c r="H998" t="s">
        <v>3481</v>
      </c>
      <c r="I998">
        <v>9468</v>
      </c>
      <c r="J998" t="s">
        <v>3482</v>
      </c>
      <c r="K998" t="s">
        <v>3483</v>
      </c>
      <c r="L998">
        <v>1820</v>
      </c>
      <c r="M998">
        <v>1841</v>
      </c>
      <c r="N998">
        <v>600</v>
      </c>
      <c r="O998" t="s">
        <v>3484</v>
      </c>
      <c r="P998">
        <v>0.898938133606631</v>
      </c>
      <c r="Q998">
        <v>0.88992242112517395</v>
      </c>
      <c r="R998">
        <v>0.462803996425183</v>
      </c>
      <c r="S998">
        <v>0.33902369378477298</v>
      </c>
      <c r="T998">
        <v>1.51330129687266</v>
      </c>
      <c r="U998">
        <v>1.51330129687266</v>
      </c>
      <c r="V998">
        <v>2.1662426302311002</v>
      </c>
      <c r="W998">
        <v>7.6</v>
      </c>
      <c r="X998">
        <v>2.09</v>
      </c>
      <c r="Y998">
        <v>-359978</v>
      </c>
      <c r="Z998">
        <v>-10285</v>
      </c>
      <c r="AA998">
        <v>-0.46</v>
      </c>
      <c r="AB998">
        <v>35</v>
      </c>
      <c r="AC998">
        <v>17</v>
      </c>
      <c r="AD998">
        <v>18</v>
      </c>
      <c r="AE998">
        <v>48.57</v>
      </c>
      <c r="AF998">
        <v>6</v>
      </c>
      <c r="AG998">
        <v>16</v>
      </c>
      <c r="AH998">
        <v>18</v>
      </c>
      <c r="AI998">
        <v>1</v>
      </c>
    </row>
    <row r="999" spans="1:35" x14ac:dyDescent="0.2">
      <c r="A999" s="102">
        <v>833</v>
      </c>
      <c r="B999">
        <v>4151</v>
      </c>
      <c r="C999" t="s">
        <v>3317</v>
      </c>
      <c r="D999" t="s">
        <v>3504</v>
      </c>
      <c r="E999">
        <v>2606</v>
      </c>
      <c r="F999">
        <v>2649</v>
      </c>
      <c r="G999">
        <v>300</v>
      </c>
      <c r="H999" t="s">
        <v>3481</v>
      </c>
      <c r="I999">
        <v>4555</v>
      </c>
      <c r="J999" t="s">
        <v>881</v>
      </c>
      <c r="K999" t="s">
        <v>3504</v>
      </c>
      <c r="L999">
        <v>7160</v>
      </c>
      <c r="M999">
        <v>7240</v>
      </c>
      <c r="N999">
        <v>100</v>
      </c>
      <c r="O999" t="s">
        <v>3484</v>
      </c>
      <c r="P999">
        <v>0.97181492539991199</v>
      </c>
      <c r="Q999">
        <v>0.83258085482615296</v>
      </c>
      <c r="R999">
        <v>9.6858264628854496E-2</v>
      </c>
      <c r="S999">
        <v>0.240675611002241</v>
      </c>
      <c r="T999">
        <v>0.808263963764003</v>
      </c>
      <c r="U999">
        <v>0.808263963764003</v>
      </c>
      <c r="V999">
        <v>0.61833087306378298</v>
      </c>
      <c r="W999">
        <v>3.11</v>
      </c>
      <c r="X999">
        <v>9.77</v>
      </c>
      <c r="Y999">
        <v>-361161</v>
      </c>
      <c r="Z999">
        <v>-20064</v>
      </c>
      <c r="AA999">
        <v>-1.35</v>
      </c>
      <c r="AB999">
        <v>18</v>
      </c>
      <c r="AC999">
        <v>4</v>
      </c>
      <c r="AD999">
        <v>14</v>
      </c>
      <c r="AE999">
        <v>22.22</v>
      </c>
      <c r="AF999">
        <v>13</v>
      </c>
      <c r="AG999">
        <v>4</v>
      </c>
      <c r="AH999">
        <v>8</v>
      </c>
      <c r="AI999">
        <v>6</v>
      </c>
    </row>
    <row r="1000" spans="1:35" x14ac:dyDescent="0.2">
      <c r="A1000" s="102">
        <v>491</v>
      </c>
      <c r="B1000">
        <v>7211</v>
      </c>
      <c r="C1000" t="s">
        <v>28</v>
      </c>
      <c r="D1000" t="s">
        <v>3499</v>
      </c>
      <c r="E1000">
        <v>400</v>
      </c>
      <c r="F1000">
        <v>403</v>
      </c>
      <c r="G1000">
        <v>2700</v>
      </c>
      <c r="H1000" t="s">
        <v>3484</v>
      </c>
      <c r="I1000">
        <v>9501</v>
      </c>
      <c r="J1000" t="s">
        <v>3556</v>
      </c>
      <c r="K1000" t="s">
        <v>3554</v>
      </c>
      <c r="L1000">
        <v>455</v>
      </c>
      <c r="M1000">
        <v>454</v>
      </c>
      <c r="N1000">
        <v>2400</v>
      </c>
      <c r="O1000" t="s">
        <v>3481</v>
      </c>
      <c r="P1000">
        <v>0.89345632351855497</v>
      </c>
      <c r="Q1000">
        <v>0.880992521178388</v>
      </c>
      <c r="R1000" s="15">
        <v>1.87930185655329E-3</v>
      </c>
      <c r="S1000">
        <v>2.5988141933856901E-2</v>
      </c>
      <c r="T1000">
        <v>-2.5088532794391201</v>
      </c>
      <c r="U1000">
        <v>2.5088532794391201</v>
      </c>
      <c r="V1000">
        <v>2.2434646586295002</v>
      </c>
      <c r="W1000">
        <v>-11.32</v>
      </c>
      <c r="X1000">
        <v>0.14000000000000001</v>
      </c>
      <c r="Y1000">
        <v>-369759</v>
      </c>
      <c r="Z1000">
        <v>-21751</v>
      </c>
      <c r="AA1000">
        <v>-1.01</v>
      </c>
      <c r="AB1000">
        <v>17</v>
      </c>
      <c r="AC1000">
        <v>6</v>
      </c>
      <c r="AD1000">
        <v>11</v>
      </c>
      <c r="AE1000">
        <v>35.29</v>
      </c>
      <c r="AF1000">
        <v>11</v>
      </c>
      <c r="AG1000">
        <v>3</v>
      </c>
      <c r="AH1000">
        <v>8</v>
      </c>
      <c r="AI1000">
        <v>6</v>
      </c>
    </row>
    <row r="1001" spans="1:35" x14ac:dyDescent="0.2">
      <c r="A1001" s="102">
        <v>561</v>
      </c>
      <c r="B1001">
        <v>6755</v>
      </c>
      <c r="C1001" t="s">
        <v>709</v>
      </c>
      <c r="D1001" t="s">
        <v>3486</v>
      </c>
      <c r="E1001">
        <v>2401</v>
      </c>
      <c r="F1001">
        <v>2515</v>
      </c>
      <c r="G1001">
        <v>400</v>
      </c>
      <c r="H1001" t="s">
        <v>3481</v>
      </c>
      <c r="I1001">
        <v>6976</v>
      </c>
      <c r="J1001" t="s">
        <v>1006</v>
      </c>
      <c r="K1001" t="s">
        <v>3486</v>
      </c>
      <c r="L1001">
        <v>3320</v>
      </c>
      <c r="M1001">
        <v>3355</v>
      </c>
      <c r="N1001">
        <v>300</v>
      </c>
      <c r="O1001" t="s">
        <v>3484</v>
      </c>
      <c r="P1001">
        <v>0.909628526075141</v>
      </c>
      <c r="Q1001">
        <v>0.87204051660617998</v>
      </c>
      <c r="R1001">
        <v>0.26129315520722701</v>
      </c>
      <c r="S1001">
        <v>0.330284718009829</v>
      </c>
      <c r="T1001">
        <v>0.81750179892942898</v>
      </c>
      <c r="U1001">
        <v>0.81750179892942898</v>
      </c>
      <c r="V1001">
        <v>1.1826252889879101</v>
      </c>
      <c r="W1001">
        <v>4.79</v>
      </c>
      <c r="X1001">
        <v>0.05</v>
      </c>
      <c r="Y1001">
        <v>-374923</v>
      </c>
      <c r="Z1001">
        <v>-22054</v>
      </c>
      <c r="AA1001">
        <v>-0.99</v>
      </c>
      <c r="AB1001">
        <v>17</v>
      </c>
      <c r="AC1001">
        <v>8</v>
      </c>
      <c r="AD1001">
        <v>9</v>
      </c>
      <c r="AE1001">
        <v>47.06</v>
      </c>
      <c r="AF1001">
        <v>11</v>
      </c>
      <c r="AG1001">
        <v>8</v>
      </c>
      <c r="AH1001">
        <v>8</v>
      </c>
      <c r="AI1001">
        <v>1</v>
      </c>
    </row>
    <row r="1002" spans="1:35" x14ac:dyDescent="0.2">
      <c r="A1002" s="102">
        <v>1012</v>
      </c>
      <c r="B1002">
        <v>4005</v>
      </c>
      <c r="C1002" t="s">
        <v>3887</v>
      </c>
      <c r="D1002" t="s">
        <v>3506</v>
      </c>
      <c r="E1002">
        <v>450</v>
      </c>
      <c r="F1002">
        <v>448</v>
      </c>
      <c r="G1002">
        <v>2200</v>
      </c>
      <c r="H1002" t="s">
        <v>3484</v>
      </c>
      <c r="I1002">
        <v>8276</v>
      </c>
      <c r="J1002" t="s">
        <v>1105</v>
      </c>
      <c r="K1002" t="s">
        <v>3507</v>
      </c>
      <c r="L1002">
        <v>1897</v>
      </c>
      <c r="M1002">
        <v>1933</v>
      </c>
      <c r="N1002">
        <v>500</v>
      </c>
      <c r="O1002" t="s">
        <v>3481</v>
      </c>
      <c r="P1002">
        <v>0.92063393735904497</v>
      </c>
      <c r="Q1002">
        <v>0.80174577735710995</v>
      </c>
      <c r="R1002">
        <v>3.2984898080736798E-4</v>
      </c>
      <c r="S1002">
        <v>5.2968763763555402E-2</v>
      </c>
      <c r="T1002">
        <v>-2.66002777205847</v>
      </c>
      <c r="U1002">
        <v>2.66002777205847</v>
      </c>
      <c r="V1002">
        <v>1.5744532472810899</v>
      </c>
      <c r="W1002">
        <v>-4.09</v>
      </c>
      <c r="X1002">
        <v>1.98</v>
      </c>
      <c r="Y1002">
        <v>-377306</v>
      </c>
      <c r="Z1002">
        <v>-22194</v>
      </c>
      <c r="AA1002">
        <v>-1.1200000000000001</v>
      </c>
      <c r="AB1002">
        <v>17</v>
      </c>
      <c r="AC1002">
        <v>5</v>
      </c>
      <c r="AD1002">
        <v>12</v>
      </c>
      <c r="AE1002">
        <v>29.41</v>
      </c>
      <c r="AF1002">
        <v>13</v>
      </c>
      <c r="AG1002">
        <v>4</v>
      </c>
      <c r="AH1002">
        <v>8</v>
      </c>
      <c r="AI1002">
        <v>5</v>
      </c>
    </row>
    <row r="1003" spans="1:35" x14ac:dyDescent="0.2">
      <c r="A1003" s="102">
        <v>16</v>
      </c>
      <c r="B1003">
        <v>6920</v>
      </c>
      <c r="C1003" t="s">
        <v>3485</v>
      </c>
      <c r="D1003" t="s">
        <v>3486</v>
      </c>
      <c r="E1003">
        <v>5640</v>
      </c>
      <c r="F1003">
        <v>5410</v>
      </c>
      <c r="G1003">
        <v>200</v>
      </c>
      <c r="H1003" t="s">
        <v>3481</v>
      </c>
      <c r="I1003">
        <v>8804</v>
      </c>
      <c r="J1003" t="s">
        <v>1155</v>
      </c>
      <c r="K1003" t="s">
        <v>3503</v>
      </c>
      <c r="L1003">
        <v>1755</v>
      </c>
      <c r="M1003">
        <v>1766</v>
      </c>
      <c r="N1003">
        <v>600</v>
      </c>
      <c r="O1003" t="s">
        <v>3484</v>
      </c>
      <c r="P1003">
        <v>0.89445516598388797</v>
      </c>
      <c r="Q1003">
        <v>0.96275401908227098</v>
      </c>
      <c r="R1003">
        <v>0.43361264434385499</v>
      </c>
      <c r="S1003">
        <v>8.5094575438383502E-2</v>
      </c>
      <c r="T1003">
        <v>0.41986290753900901</v>
      </c>
      <c r="U1003">
        <v>0.41986290753900901</v>
      </c>
      <c r="V1003">
        <v>0.62223463361533404</v>
      </c>
      <c r="W1003">
        <v>4.0599999999999996</v>
      </c>
      <c r="X1003">
        <v>2.0699999999999998</v>
      </c>
      <c r="Y1003">
        <v>-380297</v>
      </c>
      <c r="Z1003">
        <v>-12677</v>
      </c>
      <c r="AA1003">
        <v>-0.61</v>
      </c>
      <c r="AB1003">
        <v>30</v>
      </c>
      <c r="AC1003">
        <v>13</v>
      </c>
      <c r="AD1003">
        <v>17</v>
      </c>
      <c r="AE1003">
        <v>43.33</v>
      </c>
      <c r="AF1003">
        <v>10</v>
      </c>
      <c r="AG1003">
        <v>10</v>
      </c>
      <c r="AH1003">
        <v>14</v>
      </c>
      <c r="AI1003">
        <v>6</v>
      </c>
    </row>
    <row r="1004" spans="1:35" x14ac:dyDescent="0.2">
      <c r="A1004" s="102">
        <v>612</v>
      </c>
      <c r="B1004">
        <v>1414</v>
      </c>
      <c r="C1004" t="s">
        <v>3819</v>
      </c>
      <c r="D1004" t="s">
        <v>3491</v>
      </c>
      <c r="E1004">
        <v>4430</v>
      </c>
      <c r="F1004">
        <v>4535</v>
      </c>
      <c r="G1004">
        <v>200</v>
      </c>
      <c r="H1004" t="s">
        <v>3484</v>
      </c>
      <c r="I1004">
        <v>6976</v>
      </c>
      <c r="J1004" t="s">
        <v>1006</v>
      </c>
      <c r="K1004" t="s">
        <v>3486</v>
      </c>
      <c r="L1004">
        <v>3320</v>
      </c>
      <c r="M1004">
        <v>3355</v>
      </c>
      <c r="N1004">
        <v>300</v>
      </c>
      <c r="O1004" t="s">
        <v>3481</v>
      </c>
      <c r="P1004">
        <v>0.87017753509722295</v>
      </c>
      <c r="Q1004">
        <v>0.86486326815788805</v>
      </c>
      <c r="R1004">
        <v>0.26217775578605401</v>
      </c>
      <c r="S1004" s="15">
        <v>0.18078849480947001</v>
      </c>
      <c r="T1004">
        <v>-1.07611136596405</v>
      </c>
      <c r="U1004">
        <v>1.07611136596405</v>
      </c>
      <c r="V1004">
        <v>0.53455773989399102</v>
      </c>
      <c r="W1004">
        <v>-5.19</v>
      </c>
      <c r="X1004">
        <v>10.97</v>
      </c>
      <c r="Y1004">
        <v>-380730</v>
      </c>
      <c r="Z1004">
        <v>-25382</v>
      </c>
      <c r="AA1004">
        <v>-1.1599999999999999</v>
      </c>
      <c r="AB1004">
        <v>15</v>
      </c>
      <c r="AC1004">
        <v>7</v>
      </c>
      <c r="AD1004">
        <v>8</v>
      </c>
      <c r="AE1004">
        <v>46.67</v>
      </c>
      <c r="AF1004">
        <v>11</v>
      </c>
      <c r="AG1004">
        <v>6</v>
      </c>
      <c r="AH1004">
        <v>7</v>
      </c>
      <c r="AI1004">
        <v>2</v>
      </c>
    </row>
    <row r="1005" spans="1:35" x14ac:dyDescent="0.2">
      <c r="A1005" s="102">
        <v>482</v>
      </c>
      <c r="B1005">
        <v>4004</v>
      </c>
      <c r="C1005" t="s">
        <v>3833</v>
      </c>
      <c r="D1005" t="s">
        <v>3506</v>
      </c>
      <c r="E1005">
        <v>2638</v>
      </c>
      <c r="F1005">
        <v>2656</v>
      </c>
      <c r="G1005">
        <v>400</v>
      </c>
      <c r="H1005" t="s">
        <v>3481</v>
      </c>
      <c r="I1005">
        <v>4005</v>
      </c>
      <c r="J1005" t="s">
        <v>3887</v>
      </c>
      <c r="K1005" t="s">
        <v>3506</v>
      </c>
      <c r="L1005">
        <v>450</v>
      </c>
      <c r="M1005">
        <v>448</v>
      </c>
      <c r="N1005">
        <v>2400</v>
      </c>
      <c r="O1005" t="s">
        <v>3484</v>
      </c>
      <c r="P1005">
        <v>0.88922239067160802</v>
      </c>
      <c r="Q1005">
        <v>0.88209439728641603</v>
      </c>
      <c r="R1005">
        <v>8.9664606739949804E-3</v>
      </c>
      <c r="S1005">
        <v>0.38353479157784598</v>
      </c>
      <c r="T1005">
        <v>5.7786606577708399E-2</v>
      </c>
      <c r="U1005">
        <v>5.7786606577708399E-2</v>
      </c>
      <c r="V1005">
        <v>2.64029152771709E-2</v>
      </c>
      <c r="W1005">
        <v>0.19</v>
      </c>
      <c r="X1005">
        <v>1.2</v>
      </c>
      <c r="Y1005">
        <v>-393940</v>
      </c>
      <c r="Z1005">
        <v>-17906</v>
      </c>
      <c r="AA1005">
        <v>-0.93</v>
      </c>
      <c r="AB1005">
        <v>22</v>
      </c>
      <c r="AC1005">
        <v>8</v>
      </c>
      <c r="AD1005">
        <v>14</v>
      </c>
      <c r="AE1005">
        <v>36.36</v>
      </c>
      <c r="AF1005">
        <v>11</v>
      </c>
      <c r="AG1005">
        <v>6</v>
      </c>
      <c r="AH1005">
        <v>10</v>
      </c>
      <c r="AI1005">
        <v>6</v>
      </c>
    </row>
    <row r="1006" spans="1:35" x14ac:dyDescent="0.2">
      <c r="A1006" s="102">
        <v>318</v>
      </c>
      <c r="B1006">
        <v>2371</v>
      </c>
      <c r="C1006" t="s">
        <v>777</v>
      </c>
      <c r="D1006" t="s">
        <v>3496</v>
      </c>
      <c r="E1006">
        <v>2823</v>
      </c>
      <c r="F1006">
        <v>2929</v>
      </c>
      <c r="G1006">
        <v>400</v>
      </c>
      <c r="H1006" t="s">
        <v>3484</v>
      </c>
      <c r="I1006">
        <v>6920</v>
      </c>
      <c r="J1006" t="s">
        <v>3485</v>
      </c>
      <c r="K1006" t="s">
        <v>3486</v>
      </c>
      <c r="L1006">
        <v>5640</v>
      </c>
      <c r="M1006">
        <v>5410</v>
      </c>
      <c r="N1006">
        <v>200</v>
      </c>
      <c r="O1006" t="s">
        <v>3481</v>
      </c>
      <c r="P1006">
        <v>0.93437622520733898</v>
      </c>
      <c r="Q1006">
        <v>0.90213811875265004</v>
      </c>
      <c r="R1006">
        <v>7.1768961179903999E-3</v>
      </c>
      <c r="S1006" s="106">
        <v>8.2282509258211997E-2</v>
      </c>
      <c r="T1006">
        <v>-0.43157005746232402</v>
      </c>
      <c r="U1006">
        <v>0.43157005746232402</v>
      </c>
      <c r="V1006">
        <v>1.0703197499249</v>
      </c>
      <c r="W1006">
        <v>-3.86</v>
      </c>
      <c r="X1006">
        <v>8.2799999999999994</v>
      </c>
      <c r="Y1006">
        <v>-399045</v>
      </c>
      <c r="Z1006">
        <v>-16627</v>
      </c>
      <c r="AA1006">
        <v>-0.94</v>
      </c>
      <c r="AB1006">
        <v>24</v>
      </c>
      <c r="AC1006">
        <v>11</v>
      </c>
      <c r="AD1006">
        <v>13</v>
      </c>
      <c r="AE1006">
        <v>45.83</v>
      </c>
      <c r="AF1006">
        <v>8</v>
      </c>
      <c r="AG1006">
        <v>10</v>
      </c>
      <c r="AH1006">
        <v>13</v>
      </c>
      <c r="AI1006">
        <v>1</v>
      </c>
    </row>
    <row r="1007" spans="1:35" x14ac:dyDescent="0.2">
      <c r="A1007" s="102">
        <v>537</v>
      </c>
      <c r="B1007">
        <v>4217</v>
      </c>
      <c r="C1007" t="s">
        <v>1452</v>
      </c>
      <c r="D1007" t="s">
        <v>3506</v>
      </c>
      <c r="E1007">
        <v>4595</v>
      </c>
      <c r="F1007">
        <v>4600</v>
      </c>
      <c r="G1007">
        <v>200</v>
      </c>
      <c r="H1007" t="s">
        <v>3481</v>
      </c>
      <c r="I1007">
        <v>4568</v>
      </c>
      <c r="J1007" t="s">
        <v>3922</v>
      </c>
      <c r="K1007" t="s">
        <v>3504</v>
      </c>
      <c r="L1007">
        <v>7653</v>
      </c>
      <c r="M1007">
        <v>7875</v>
      </c>
      <c r="N1007">
        <v>100</v>
      </c>
      <c r="O1007" t="s">
        <v>3484</v>
      </c>
      <c r="P1007">
        <v>0.80239657959153399</v>
      </c>
      <c r="Q1007">
        <v>0.87569726163200001</v>
      </c>
      <c r="R1007">
        <v>4.6800673408524403E-2</v>
      </c>
      <c r="S1007">
        <v>0.34271813537620999</v>
      </c>
      <c r="T1007">
        <v>0.25552881938421601</v>
      </c>
      <c r="U1007">
        <v>0.25552881938421601</v>
      </c>
      <c r="V1007">
        <v>0.68500704376768295</v>
      </c>
      <c r="W1007">
        <v>2.31</v>
      </c>
      <c r="X1007">
        <v>16.829999999999998</v>
      </c>
      <c r="Y1007">
        <v>-405053</v>
      </c>
      <c r="Z1007">
        <v>-22503</v>
      </c>
      <c r="AA1007">
        <v>-1.37</v>
      </c>
      <c r="AB1007">
        <v>18</v>
      </c>
      <c r="AC1007">
        <v>7</v>
      </c>
      <c r="AD1007">
        <v>11</v>
      </c>
      <c r="AE1007">
        <v>38.89</v>
      </c>
      <c r="AF1007">
        <v>11</v>
      </c>
      <c r="AG1007">
        <v>4</v>
      </c>
      <c r="AH1007">
        <v>9</v>
      </c>
      <c r="AI1007">
        <v>5</v>
      </c>
    </row>
    <row r="1008" spans="1:35" x14ac:dyDescent="0.2">
      <c r="A1008" s="102">
        <v>576</v>
      </c>
      <c r="B1008">
        <v>3105</v>
      </c>
      <c r="C1008" t="s">
        <v>50</v>
      </c>
      <c r="D1008" t="s">
        <v>3486</v>
      </c>
      <c r="E1008">
        <v>940</v>
      </c>
      <c r="F1008">
        <v>964</v>
      </c>
      <c r="G1008">
        <v>1100</v>
      </c>
      <c r="H1008" t="s">
        <v>3484</v>
      </c>
      <c r="I1008">
        <v>8410</v>
      </c>
      <c r="J1008" t="s">
        <v>3857</v>
      </c>
      <c r="K1008" t="s">
        <v>3552</v>
      </c>
      <c r="L1008">
        <v>324</v>
      </c>
      <c r="M1008">
        <v>328</v>
      </c>
      <c r="N1008">
        <v>3200</v>
      </c>
      <c r="O1008" t="s">
        <v>3481</v>
      </c>
      <c r="P1008">
        <v>0.85070915680586301</v>
      </c>
      <c r="Q1008">
        <v>0.86995823255538896</v>
      </c>
      <c r="R1008" s="106">
        <v>1.3614885011765001E-2</v>
      </c>
      <c r="S1008">
        <v>0.117205380186506</v>
      </c>
      <c r="T1008">
        <v>-0.16786349983190299</v>
      </c>
      <c r="U1008">
        <v>0.16786349983190299</v>
      </c>
      <c r="V1008">
        <v>0.39883330345810902</v>
      </c>
      <c r="W1008">
        <v>-0.41</v>
      </c>
      <c r="X1008">
        <v>1.02</v>
      </c>
      <c r="Y1008">
        <v>-407792</v>
      </c>
      <c r="Z1008">
        <v>-21463</v>
      </c>
      <c r="AA1008">
        <v>-1.06</v>
      </c>
      <c r="AB1008">
        <v>19</v>
      </c>
      <c r="AC1008">
        <v>8</v>
      </c>
      <c r="AD1008">
        <v>11</v>
      </c>
      <c r="AE1008">
        <v>42.11</v>
      </c>
      <c r="AF1008">
        <v>11</v>
      </c>
      <c r="AG1008">
        <v>6</v>
      </c>
      <c r="AH1008">
        <v>7</v>
      </c>
      <c r="AI1008">
        <v>6</v>
      </c>
    </row>
    <row r="1009" spans="1:35" x14ac:dyDescent="0.2">
      <c r="A1009" s="102">
        <v>630</v>
      </c>
      <c r="B1009">
        <v>3038</v>
      </c>
      <c r="C1009" t="s">
        <v>1402</v>
      </c>
      <c r="D1009" t="s">
        <v>3488</v>
      </c>
      <c r="E1009">
        <v>4250</v>
      </c>
      <c r="F1009">
        <v>4265</v>
      </c>
      <c r="G1009">
        <v>200</v>
      </c>
      <c r="H1009" t="s">
        <v>3481</v>
      </c>
      <c r="I1009">
        <v>6967</v>
      </c>
      <c r="J1009" t="s">
        <v>1004</v>
      </c>
      <c r="K1009" t="s">
        <v>3486</v>
      </c>
      <c r="L1009">
        <v>1276</v>
      </c>
      <c r="M1009">
        <v>1293</v>
      </c>
      <c r="N1009">
        <v>700</v>
      </c>
      <c r="O1009" t="s">
        <v>3484</v>
      </c>
      <c r="P1009">
        <v>0.86626848189030403</v>
      </c>
      <c r="Q1009">
        <v>0.86176095743066605</v>
      </c>
      <c r="R1009">
        <v>0.17524898633797101</v>
      </c>
      <c r="S1009">
        <v>0.23374469903068801</v>
      </c>
      <c r="T1009">
        <v>1.8982207778343001</v>
      </c>
      <c r="U1009">
        <v>1.8982207778343001</v>
      </c>
      <c r="V1009">
        <v>1.9012812864715101</v>
      </c>
      <c r="W1009">
        <v>9.59</v>
      </c>
      <c r="X1009">
        <v>6.11</v>
      </c>
      <c r="Y1009">
        <v>-430041</v>
      </c>
      <c r="Z1009">
        <v>-16540</v>
      </c>
      <c r="AA1009">
        <v>-0.82</v>
      </c>
      <c r="AB1009">
        <v>26</v>
      </c>
      <c r="AC1009">
        <v>11</v>
      </c>
      <c r="AD1009">
        <v>15</v>
      </c>
      <c r="AE1009">
        <v>42.31</v>
      </c>
      <c r="AF1009">
        <v>7</v>
      </c>
      <c r="AG1009">
        <v>10</v>
      </c>
      <c r="AH1009">
        <v>14</v>
      </c>
      <c r="AI1009">
        <v>2</v>
      </c>
    </row>
    <row r="1010" spans="1:35" x14ac:dyDescent="0.2">
      <c r="A1010" s="102">
        <v>777</v>
      </c>
      <c r="B1010">
        <v>2531</v>
      </c>
      <c r="C1010" t="s">
        <v>3508</v>
      </c>
      <c r="D1010" t="s">
        <v>3509</v>
      </c>
      <c r="E1010">
        <v>950</v>
      </c>
      <c r="F1010">
        <v>964</v>
      </c>
      <c r="G1010">
        <v>1100</v>
      </c>
      <c r="H1010" t="s">
        <v>3481</v>
      </c>
      <c r="I1010">
        <v>7211</v>
      </c>
      <c r="J1010" t="s">
        <v>28</v>
      </c>
      <c r="K1010" t="s">
        <v>3499</v>
      </c>
      <c r="L1010">
        <v>400</v>
      </c>
      <c r="M1010">
        <v>403</v>
      </c>
      <c r="N1010">
        <v>2600</v>
      </c>
      <c r="O1010" t="s">
        <v>3484</v>
      </c>
      <c r="P1010">
        <v>0.92682624194673602</v>
      </c>
      <c r="Q1010">
        <v>0.84049413526694805</v>
      </c>
      <c r="R1010">
        <v>6.2572796479175405E-4</v>
      </c>
      <c r="S1010">
        <v>6.1957607431055398E-2</v>
      </c>
      <c r="T1010">
        <v>2.65685325715542</v>
      </c>
      <c r="U1010">
        <v>2.65685325715542</v>
      </c>
      <c r="V1010">
        <v>2.6496851135838599</v>
      </c>
      <c r="W1010">
        <v>7.99</v>
      </c>
      <c r="X1010">
        <v>1.19</v>
      </c>
      <c r="Y1010">
        <v>-431734</v>
      </c>
      <c r="Z1010">
        <v>-26983</v>
      </c>
      <c r="AA1010">
        <v>-1.32</v>
      </c>
      <c r="AB1010">
        <v>16</v>
      </c>
      <c r="AC1010">
        <v>5</v>
      </c>
      <c r="AD1010">
        <v>11</v>
      </c>
      <c r="AE1010">
        <v>31.25</v>
      </c>
      <c r="AF1010">
        <v>9</v>
      </c>
      <c r="AG1010">
        <v>3</v>
      </c>
      <c r="AH1010">
        <v>9</v>
      </c>
      <c r="AI1010">
        <v>4</v>
      </c>
    </row>
    <row r="1011" spans="1:35" x14ac:dyDescent="0.2">
      <c r="A1011" s="102">
        <v>242</v>
      </c>
      <c r="B1011">
        <v>2914</v>
      </c>
      <c r="C1011" t="s">
        <v>3757</v>
      </c>
      <c r="D1011" t="s">
        <v>3509</v>
      </c>
      <c r="E1011">
        <v>2288.5</v>
      </c>
      <c r="F1011">
        <v>2290</v>
      </c>
      <c r="G1011">
        <v>400</v>
      </c>
      <c r="H1011" t="s">
        <v>3481</v>
      </c>
      <c r="I1011">
        <v>9474</v>
      </c>
      <c r="J1011" t="s">
        <v>3856</v>
      </c>
      <c r="K1011" t="s">
        <v>3483</v>
      </c>
      <c r="L1011">
        <v>1456</v>
      </c>
      <c r="M1011">
        <v>1518</v>
      </c>
      <c r="N1011">
        <v>600</v>
      </c>
      <c r="O1011" t="s">
        <v>3484</v>
      </c>
      <c r="P1011">
        <v>0.83488863727344598</v>
      </c>
      <c r="Q1011">
        <v>0.91384715592358701</v>
      </c>
      <c r="R1011">
        <v>0.33243871929988</v>
      </c>
      <c r="S1011">
        <v>0.223863577087898</v>
      </c>
      <c r="T1011">
        <v>2.4295797294091002</v>
      </c>
      <c r="U1011">
        <v>2.4295797294091002</v>
      </c>
      <c r="V1011">
        <v>3.2071396119543198</v>
      </c>
      <c r="W1011">
        <v>11.62</v>
      </c>
      <c r="X1011">
        <v>0.56999999999999995</v>
      </c>
      <c r="Y1011">
        <v>-448972</v>
      </c>
      <c r="Z1011">
        <v>-28061</v>
      </c>
      <c r="AA1011">
        <v>-1.56</v>
      </c>
      <c r="AB1011">
        <v>16</v>
      </c>
      <c r="AC1011">
        <v>5</v>
      </c>
      <c r="AD1011">
        <v>11</v>
      </c>
      <c r="AE1011">
        <v>31.25</v>
      </c>
      <c r="AF1011">
        <v>14</v>
      </c>
      <c r="AG1011">
        <v>3</v>
      </c>
      <c r="AH1011">
        <v>7</v>
      </c>
      <c r="AI1011">
        <v>6</v>
      </c>
    </row>
    <row r="1012" spans="1:35" x14ac:dyDescent="0.2">
      <c r="A1012" s="102">
        <v>85</v>
      </c>
      <c r="B1012">
        <v>4686</v>
      </c>
      <c r="C1012" t="s">
        <v>3502</v>
      </c>
      <c r="D1012" t="s">
        <v>3483</v>
      </c>
      <c r="E1012">
        <v>5870</v>
      </c>
      <c r="F1012">
        <v>5890</v>
      </c>
      <c r="G1012">
        <v>100</v>
      </c>
      <c r="H1012" t="s">
        <v>3481</v>
      </c>
      <c r="I1012">
        <v>9468</v>
      </c>
      <c r="J1012" t="s">
        <v>3482</v>
      </c>
      <c r="K1012" t="s">
        <v>3483</v>
      </c>
      <c r="L1012">
        <v>1820</v>
      </c>
      <c r="M1012">
        <v>1841</v>
      </c>
      <c r="N1012">
        <v>300</v>
      </c>
      <c r="O1012" t="s">
        <v>3484</v>
      </c>
      <c r="P1012">
        <v>0.89578813501594401</v>
      </c>
      <c r="Q1012">
        <v>0.94025890347586105</v>
      </c>
      <c r="R1012">
        <v>1.5790446152421998E-2</v>
      </c>
      <c r="S1012" s="106">
        <v>0.15680164363551</v>
      </c>
      <c r="T1012">
        <v>0.30725738720145701</v>
      </c>
      <c r="U1012">
        <v>0.30725738720145701</v>
      </c>
      <c r="V1012">
        <v>0.40726874072028502</v>
      </c>
      <c r="W1012">
        <v>1.96</v>
      </c>
      <c r="X1012">
        <v>6.23</v>
      </c>
      <c r="Y1012">
        <v>-458049</v>
      </c>
      <c r="Z1012">
        <v>-19085</v>
      </c>
      <c r="AA1012">
        <v>-1.07</v>
      </c>
      <c r="AB1012">
        <v>24</v>
      </c>
      <c r="AC1012">
        <v>10</v>
      </c>
      <c r="AD1012">
        <v>14</v>
      </c>
      <c r="AE1012">
        <v>41.67</v>
      </c>
      <c r="AF1012">
        <v>8</v>
      </c>
      <c r="AG1012">
        <v>8</v>
      </c>
      <c r="AH1012">
        <v>14</v>
      </c>
      <c r="AI1012">
        <v>2</v>
      </c>
    </row>
    <row r="1013" spans="1:35" x14ac:dyDescent="0.2">
      <c r="A1013" s="102">
        <v>87</v>
      </c>
      <c r="B1013">
        <v>3110</v>
      </c>
      <c r="C1013" t="s">
        <v>721</v>
      </c>
      <c r="D1013" t="s">
        <v>3480</v>
      </c>
      <c r="E1013">
        <v>4650</v>
      </c>
      <c r="F1013">
        <v>4750</v>
      </c>
      <c r="G1013">
        <v>200</v>
      </c>
      <c r="H1013" t="s">
        <v>3481</v>
      </c>
      <c r="I1013">
        <v>8572</v>
      </c>
      <c r="J1013" t="s">
        <v>3449</v>
      </c>
      <c r="K1013" t="s">
        <v>3487</v>
      </c>
      <c r="L1013">
        <v>504</v>
      </c>
      <c r="M1013">
        <v>523</v>
      </c>
      <c r="N1013">
        <v>1800</v>
      </c>
      <c r="O1013" t="s">
        <v>3484</v>
      </c>
      <c r="P1013">
        <v>0.93207927361062703</v>
      </c>
      <c r="Q1013">
        <v>0.93996522158127205</v>
      </c>
      <c r="R1013">
        <v>0.199217287476187</v>
      </c>
      <c r="S1013">
        <v>0.174641355733722</v>
      </c>
      <c r="T1013">
        <v>0.53107013061611097</v>
      </c>
      <c r="U1013">
        <v>0.53107013061611097</v>
      </c>
      <c r="V1013">
        <v>0.69247918582712198</v>
      </c>
      <c r="W1013">
        <v>4.54</v>
      </c>
      <c r="X1013">
        <v>0.91</v>
      </c>
      <c r="Y1013">
        <v>-493867</v>
      </c>
      <c r="Z1013">
        <v>-21472</v>
      </c>
      <c r="AA1013">
        <v>-1.06</v>
      </c>
      <c r="AB1013">
        <v>23</v>
      </c>
      <c r="AC1013">
        <v>7</v>
      </c>
      <c r="AD1013">
        <v>16</v>
      </c>
      <c r="AE1013">
        <v>30.43</v>
      </c>
      <c r="AF1013">
        <v>11</v>
      </c>
      <c r="AG1013">
        <v>7</v>
      </c>
      <c r="AH1013">
        <v>12</v>
      </c>
      <c r="AI1013">
        <v>4</v>
      </c>
    </row>
    <row r="1014" spans="1:35" x14ac:dyDescent="0.2">
      <c r="A1014" s="102">
        <v>955</v>
      </c>
      <c r="B1014">
        <v>6981</v>
      </c>
      <c r="C1014" t="s">
        <v>3826</v>
      </c>
      <c r="D1014" t="s">
        <v>3486</v>
      </c>
      <c r="E1014">
        <v>6560</v>
      </c>
      <c r="F1014">
        <v>6516</v>
      </c>
      <c r="G1014">
        <v>100</v>
      </c>
      <c r="H1014" t="s">
        <v>3481</v>
      </c>
      <c r="I1014">
        <v>8905</v>
      </c>
      <c r="J1014" t="s">
        <v>3924</v>
      </c>
      <c r="K1014" t="s">
        <v>3503</v>
      </c>
      <c r="L1014">
        <v>1789</v>
      </c>
      <c r="M1014">
        <v>1826</v>
      </c>
      <c r="N1014">
        <v>400</v>
      </c>
      <c r="O1014" t="s">
        <v>3484</v>
      </c>
      <c r="P1014">
        <v>0.81774145366201201</v>
      </c>
      <c r="Q1014">
        <v>0.81289273781874105</v>
      </c>
      <c r="R1014">
        <v>2.9701014464192901E-2</v>
      </c>
      <c r="S1014" s="15">
        <v>0.16426528154444001</v>
      </c>
      <c r="T1014">
        <v>0.70457538602386405</v>
      </c>
      <c r="U1014">
        <v>0.70457538602386405</v>
      </c>
      <c r="V1014">
        <v>4.4866606251337898E-2</v>
      </c>
      <c r="W1014">
        <v>2.25</v>
      </c>
      <c r="X1014">
        <v>12.09</v>
      </c>
      <c r="Y1014">
        <v>-494623</v>
      </c>
      <c r="Z1014">
        <v>-24731</v>
      </c>
      <c r="AA1014">
        <v>-1.5</v>
      </c>
      <c r="AB1014">
        <v>20</v>
      </c>
      <c r="AC1014">
        <v>4</v>
      </c>
      <c r="AD1014">
        <v>16</v>
      </c>
      <c r="AE1014">
        <v>20</v>
      </c>
      <c r="AF1014">
        <v>11</v>
      </c>
      <c r="AG1014">
        <v>4</v>
      </c>
      <c r="AH1014">
        <v>11</v>
      </c>
      <c r="AI1014">
        <v>5</v>
      </c>
    </row>
    <row r="1015" spans="1:35" x14ac:dyDescent="0.2">
      <c r="A1015" s="102">
        <v>156</v>
      </c>
      <c r="B1015">
        <v>5301</v>
      </c>
      <c r="C1015" t="s">
        <v>911</v>
      </c>
      <c r="D1015" t="s">
        <v>3480</v>
      </c>
      <c r="E1015">
        <v>1006</v>
      </c>
      <c r="F1015">
        <v>1006</v>
      </c>
      <c r="G1015">
        <v>1100</v>
      </c>
      <c r="H1015" t="s">
        <v>3481</v>
      </c>
      <c r="I1015">
        <v>7202</v>
      </c>
      <c r="J1015" t="s">
        <v>1013</v>
      </c>
      <c r="K1015" t="s">
        <v>3499</v>
      </c>
      <c r="L1015">
        <v>1061.5</v>
      </c>
      <c r="M1015">
        <v>1073</v>
      </c>
      <c r="N1015">
        <v>1000</v>
      </c>
      <c r="O1015" t="s">
        <v>3484</v>
      </c>
      <c r="P1015">
        <v>0.85725902790621999</v>
      </c>
      <c r="Q1015">
        <v>0.926942852054365</v>
      </c>
      <c r="R1015">
        <v>0.30835831602126401</v>
      </c>
      <c r="S1015">
        <v>1.7913610417102901E-2</v>
      </c>
      <c r="T1015">
        <v>2.5307541784042602</v>
      </c>
      <c r="U1015">
        <v>2.5307541784042602</v>
      </c>
      <c r="V1015">
        <v>2.5769020045042099</v>
      </c>
      <c r="W1015">
        <v>8.6999999999999993</v>
      </c>
      <c r="X1015">
        <v>3.13</v>
      </c>
      <c r="Y1015">
        <v>-517995</v>
      </c>
      <c r="Z1015">
        <v>-20720</v>
      </c>
      <c r="AA1015">
        <v>-1.07</v>
      </c>
      <c r="AB1015">
        <v>25</v>
      </c>
      <c r="AC1015">
        <v>10</v>
      </c>
      <c r="AD1015">
        <v>15</v>
      </c>
      <c r="AE1015">
        <v>40</v>
      </c>
      <c r="AF1015">
        <v>9</v>
      </c>
      <c r="AG1015">
        <v>9</v>
      </c>
      <c r="AH1015">
        <v>13</v>
      </c>
      <c r="AI1015">
        <v>3</v>
      </c>
    </row>
    <row r="1016" spans="1:35" x14ac:dyDescent="0.2">
      <c r="A1016" s="102">
        <v>314</v>
      </c>
      <c r="B1016">
        <v>2371</v>
      </c>
      <c r="C1016" t="s">
        <v>777</v>
      </c>
      <c r="D1016" t="s">
        <v>3496</v>
      </c>
      <c r="E1016">
        <v>2823</v>
      </c>
      <c r="F1016">
        <v>2929</v>
      </c>
      <c r="G1016">
        <v>300</v>
      </c>
      <c r="H1016" t="s">
        <v>3484</v>
      </c>
      <c r="I1016">
        <v>4739</v>
      </c>
      <c r="J1016" t="s">
        <v>3549</v>
      </c>
      <c r="K1016" t="s">
        <v>3483</v>
      </c>
      <c r="L1016">
        <v>3265</v>
      </c>
      <c r="M1016">
        <v>3320</v>
      </c>
      <c r="N1016">
        <v>300</v>
      </c>
      <c r="O1016" t="s">
        <v>3481</v>
      </c>
      <c r="P1016">
        <v>0.91001915371008801</v>
      </c>
      <c r="Q1016">
        <v>0.90313863400369698</v>
      </c>
      <c r="R1016">
        <v>9.5148729172133795E-2</v>
      </c>
      <c r="S1016" s="15">
        <v>2.1278592260816201E-2</v>
      </c>
      <c r="T1016">
        <v>-2.2485278451642401E-2</v>
      </c>
      <c r="U1016">
        <v>2.2485278451642401E-2</v>
      </c>
      <c r="V1016">
        <v>0.45214124689296897</v>
      </c>
      <c r="W1016">
        <v>-7.0000000000000007E-2</v>
      </c>
      <c r="X1016">
        <v>11.78</v>
      </c>
      <c r="Y1016">
        <v>-527561</v>
      </c>
      <c r="Z1016">
        <v>-29309</v>
      </c>
      <c r="AA1016">
        <v>-1.49</v>
      </c>
      <c r="AB1016">
        <v>18</v>
      </c>
      <c r="AC1016">
        <v>5</v>
      </c>
      <c r="AD1016">
        <v>13</v>
      </c>
      <c r="AE1016">
        <v>27.78</v>
      </c>
      <c r="AF1016">
        <v>10</v>
      </c>
      <c r="AG1016">
        <v>5</v>
      </c>
      <c r="AH1016">
        <v>10</v>
      </c>
      <c r="AI1016">
        <v>3</v>
      </c>
    </row>
    <row r="1017" spans="1:35" x14ac:dyDescent="0.2">
      <c r="A1017" s="102">
        <v>57</v>
      </c>
      <c r="B1017">
        <v>6920</v>
      </c>
      <c r="C1017" t="s">
        <v>3485</v>
      </c>
      <c r="D1017" t="s">
        <v>3486</v>
      </c>
      <c r="E1017">
        <v>5640</v>
      </c>
      <c r="F1017">
        <v>5410</v>
      </c>
      <c r="G1017">
        <v>200</v>
      </c>
      <c r="H1017" t="s">
        <v>3481</v>
      </c>
      <c r="I1017">
        <v>8572</v>
      </c>
      <c r="J1017" t="s">
        <v>3449</v>
      </c>
      <c r="K1017" t="s">
        <v>3487</v>
      </c>
      <c r="L1017">
        <v>504</v>
      </c>
      <c r="M1017">
        <v>523</v>
      </c>
      <c r="N1017">
        <v>2100</v>
      </c>
      <c r="O1017" t="s">
        <v>3484</v>
      </c>
      <c r="P1017">
        <v>0.94296553560887497</v>
      </c>
      <c r="Q1017">
        <v>0.94906246403122196</v>
      </c>
      <c r="R1017">
        <v>0.25060511480810399</v>
      </c>
      <c r="S1017">
        <v>3.49965686082171E-2</v>
      </c>
      <c r="T1017">
        <v>0.131569567043997</v>
      </c>
      <c r="U1017">
        <v>0.131569567043997</v>
      </c>
      <c r="V1017">
        <v>0.87055571335044402</v>
      </c>
      <c r="W1017">
        <v>1.1000000000000001</v>
      </c>
      <c r="X1017">
        <v>1.51</v>
      </c>
      <c r="Y1017">
        <v>-608768</v>
      </c>
      <c r="Z1017">
        <v>-21742</v>
      </c>
      <c r="AA1017">
        <v>-1.07</v>
      </c>
      <c r="AB1017">
        <v>28</v>
      </c>
      <c r="AC1017">
        <v>12</v>
      </c>
      <c r="AD1017">
        <v>16</v>
      </c>
      <c r="AE1017">
        <v>42.86</v>
      </c>
      <c r="AF1017">
        <v>9</v>
      </c>
      <c r="AG1017">
        <v>11</v>
      </c>
      <c r="AH1017">
        <v>15</v>
      </c>
      <c r="AI1017">
        <v>2</v>
      </c>
    </row>
    <row r="1018" spans="1:35" x14ac:dyDescent="0.2">
      <c r="A1018" s="102">
        <v>506</v>
      </c>
      <c r="B1018">
        <v>2371</v>
      </c>
      <c r="C1018" t="s">
        <v>777</v>
      </c>
      <c r="D1018" t="s">
        <v>3496</v>
      </c>
      <c r="E1018">
        <v>2823</v>
      </c>
      <c r="F1018">
        <v>2929</v>
      </c>
      <c r="G1018">
        <v>200</v>
      </c>
      <c r="H1018" t="s">
        <v>3481</v>
      </c>
      <c r="I1018">
        <v>4686</v>
      </c>
      <c r="J1018" t="s">
        <v>3502</v>
      </c>
      <c r="K1018" t="s">
        <v>3483</v>
      </c>
      <c r="L1018">
        <v>5870</v>
      </c>
      <c r="M1018">
        <v>5890</v>
      </c>
      <c r="N1018">
        <v>100</v>
      </c>
      <c r="O1018" t="s">
        <v>3484</v>
      </c>
      <c r="P1018">
        <v>0.82708599937831895</v>
      </c>
      <c r="Q1018">
        <v>0.87953102420450202</v>
      </c>
      <c r="R1018">
        <v>0.29825360009068602</v>
      </c>
      <c r="S1018">
        <v>0.181545911420015</v>
      </c>
      <c r="T1018">
        <v>0.23920092249088901</v>
      </c>
      <c r="U1018">
        <v>0.23920092249088901</v>
      </c>
      <c r="V1018">
        <v>0.156579366444108</v>
      </c>
      <c r="W1018">
        <v>2.0499999999999998</v>
      </c>
      <c r="X1018">
        <v>0.54</v>
      </c>
      <c r="Y1018">
        <v>-683580</v>
      </c>
      <c r="Z1018">
        <v>-35978</v>
      </c>
      <c r="AA1018">
        <v>-1.81</v>
      </c>
      <c r="AB1018">
        <v>19</v>
      </c>
      <c r="AC1018">
        <v>7</v>
      </c>
      <c r="AD1018">
        <v>12</v>
      </c>
      <c r="AE1018">
        <v>36.840000000000003</v>
      </c>
      <c r="AF1018">
        <v>11</v>
      </c>
      <c r="AG1018">
        <v>3</v>
      </c>
      <c r="AH1018">
        <v>10</v>
      </c>
      <c r="AI1018">
        <v>6</v>
      </c>
    </row>
    <row r="1019" spans="1:35" x14ac:dyDescent="0.2">
      <c r="A1019" s="102">
        <v>162</v>
      </c>
      <c r="B1019">
        <v>6479</v>
      </c>
      <c r="C1019" t="s">
        <v>729</v>
      </c>
      <c r="D1019" t="s">
        <v>3486</v>
      </c>
      <c r="E1019">
        <v>2159</v>
      </c>
      <c r="F1019">
        <v>2177</v>
      </c>
      <c r="G1019">
        <v>500</v>
      </c>
      <c r="H1019" t="s">
        <v>3484</v>
      </c>
      <c r="I1019">
        <v>6976</v>
      </c>
      <c r="J1019" t="s">
        <v>1006</v>
      </c>
      <c r="K1019" t="s">
        <v>3486</v>
      </c>
      <c r="L1019">
        <v>3320</v>
      </c>
      <c r="M1019">
        <v>3355</v>
      </c>
      <c r="N1019">
        <v>300</v>
      </c>
      <c r="O1019" t="s">
        <v>3481</v>
      </c>
      <c r="P1019">
        <v>0.85744221510685503</v>
      </c>
      <c r="Q1019">
        <v>0.92627528930604897</v>
      </c>
      <c r="R1019" s="15">
        <v>0.31330769887741899</v>
      </c>
      <c r="S1019">
        <v>0.22841969244653701</v>
      </c>
      <c r="T1019">
        <v>-1.69929522653711</v>
      </c>
      <c r="U1019">
        <v>1.69929522653711</v>
      </c>
      <c r="V1019">
        <v>0.89667119647539995</v>
      </c>
      <c r="W1019">
        <v>-8.5399999999999991</v>
      </c>
      <c r="X1019">
        <v>8.15</v>
      </c>
      <c r="Y1019">
        <v>-759397</v>
      </c>
      <c r="Z1019">
        <v>-36162</v>
      </c>
      <c r="AA1019">
        <v>-1.81</v>
      </c>
      <c r="AB1019">
        <v>21</v>
      </c>
      <c r="AC1019">
        <v>5</v>
      </c>
      <c r="AD1019">
        <v>16</v>
      </c>
      <c r="AE1019">
        <v>23.81</v>
      </c>
      <c r="AF1019">
        <v>12</v>
      </c>
      <c r="AG1019">
        <v>4</v>
      </c>
      <c r="AH1019">
        <v>11</v>
      </c>
      <c r="AI1019">
        <v>6</v>
      </c>
    </row>
    <row r="1020" spans="1:35" x14ac:dyDescent="0.2">
      <c r="A1020" s="102">
        <v>866</v>
      </c>
      <c r="B1020">
        <v>4348</v>
      </c>
      <c r="C1020" t="s">
        <v>3766</v>
      </c>
      <c r="D1020" t="s">
        <v>3483</v>
      </c>
      <c r="E1020">
        <v>3110</v>
      </c>
      <c r="F1020">
        <v>3175</v>
      </c>
      <c r="G1020">
        <v>200</v>
      </c>
      <c r="H1020" t="s">
        <v>3481</v>
      </c>
      <c r="I1020">
        <v>4568</v>
      </c>
      <c r="J1020" t="s">
        <v>3922</v>
      </c>
      <c r="K1020" t="s">
        <v>3504</v>
      </c>
      <c r="L1020">
        <v>7653</v>
      </c>
      <c r="M1020">
        <v>7875</v>
      </c>
      <c r="N1020">
        <v>100</v>
      </c>
      <c r="O1020" t="s">
        <v>3484</v>
      </c>
      <c r="P1020">
        <v>0.85192047995211095</v>
      </c>
      <c r="Q1020">
        <v>0.82899978908511796</v>
      </c>
      <c r="R1020">
        <v>0.40268717218984401</v>
      </c>
      <c r="S1020" s="106">
        <v>0.30827650922600802</v>
      </c>
      <c r="T1020">
        <v>1.92283550349994</v>
      </c>
      <c r="U1020">
        <v>1.92283550349994</v>
      </c>
      <c r="V1020">
        <v>2.2769477231380102</v>
      </c>
      <c r="W1020">
        <v>10.8</v>
      </c>
      <c r="X1020">
        <v>19.37</v>
      </c>
      <c r="Y1020">
        <v>-894055</v>
      </c>
      <c r="Z1020">
        <v>-37252</v>
      </c>
      <c r="AA1020">
        <v>-2.06</v>
      </c>
      <c r="AB1020">
        <v>24</v>
      </c>
      <c r="AC1020">
        <v>6</v>
      </c>
      <c r="AD1020">
        <v>18</v>
      </c>
      <c r="AE1020">
        <v>25</v>
      </c>
      <c r="AF1020">
        <v>10</v>
      </c>
      <c r="AG1020">
        <v>6</v>
      </c>
      <c r="AH1020">
        <v>16</v>
      </c>
      <c r="AI1020">
        <v>2</v>
      </c>
    </row>
    <row r="1021" spans="1:35" x14ac:dyDescent="0.2">
      <c r="A1021" s="102">
        <v>670</v>
      </c>
      <c r="B1021">
        <v>4004</v>
      </c>
      <c r="C1021" t="s">
        <v>3833</v>
      </c>
      <c r="D1021" t="s">
        <v>3506</v>
      </c>
      <c r="E1021">
        <v>2638</v>
      </c>
      <c r="F1021">
        <v>2656</v>
      </c>
      <c r="G1021">
        <v>400</v>
      </c>
      <c r="H1021" t="s">
        <v>3484</v>
      </c>
      <c r="I1021">
        <v>9501</v>
      </c>
      <c r="J1021" t="s">
        <v>3556</v>
      </c>
      <c r="K1021" t="s">
        <v>3554</v>
      </c>
      <c r="L1021">
        <v>455</v>
      </c>
      <c r="M1021">
        <v>454</v>
      </c>
      <c r="N1021">
        <v>2300</v>
      </c>
      <c r="O1021" t="s">
        <v>3481</v>
      </c>
      <c r="P1021">
        <v>0.88267002067619504</v>
      </c>
      <c r="Q1021">
        <v>0.85696593335197802</v>
      </c>
      <c r="R1021">
        <v>4.6436876645443999E-2</v>
      </c>
      <c r="S1021">
        <v>1.08994442572957E-2</v>
      </c>
      <c r="T1021">
        <v>-1.0579616425770599</v>
      </c>
      <c r="U1021">
        <v>1.0579616425770599</v>
      </c>
      <c r="V1021">
        <v>0.78345017955988405</v>
      </c>
      <c r="W1021">
        <v>-5.18</v>
      </c>
      <c r="X1021">
        <v>1.71</v>
      </c>
      <c r="Y1021">
        <v>-983797</v>
      </c>
      <c r="Z1021">
        <v>-28935</v>
      </c>
      <c r="AA1021">
        <v>-1.65</v>
      </c>
      <c r="AB1021">
        <v>34</v>
      </c>
      <c r="AC1021">
        <v>10</v>
      </c>
      <c r="AD1021">
        <v>24</v>
      </c>
      <c r="AE1021">
        <v>29.41</v>
      </c>
      <c r="AF1021">
        <v>9</v>
      </c>
      <c r="AG1021">
        <v>9</v>
      </c>
      <c r="AH1021">
        <v>23</v>
      </c>
      <c r="AI1021">
        <v>2</v>
      </c>
    </row>
    <row r="1022" spans="1:35" x14ac:dyDescent="0.2">
      <c r="A1022" s="102">
        <v>572</v>
      </c>
      <c r="B1022">
        <v>6479</v>
      </c>
      <c r="C1022" t="s">
        <v>729</v>
      </c>
      <c r="D1022" t="s">
        <v>3486</v>
      </c>
      <c r="E1022">
        <v>2159</v>
      </c>
      <c r="F1022">
        <v>2177</v>
      </c>
      <c r="G1022">
        <v>500</v>
      </c>
      <c r="H1022" t="s">
        <v>3484</v>
      </c>
      <c r="I1022">
        <v>6920</v>
      </c>
      <c r="J1022" t="s">
        <v>3485</v>
      </c>
      <c r="K1022" t="s">
        <v>3486</v>
      </c>
      <c r="L1022">
        <v>5640</v>
      </c>
      <c r="M1022">
        <v>5410</v>
      </c>
      <c r="N1022">
        <v>200</v>
      </c>
      <c r="O1022" t="s">
        <v>3481</v>
      </c>
      <c r="P1022">
        <v>0.80647615629360403</v>
      </c>
      <c r="Q1022">
        <v>0.871068011605029</v>
      </c>
      <c r="R1022">
        <v>1.8953616474983201E-3</v>
      </c>
      <c r="S1022">
        <v>2.72551200230392E-2</v>
      </c>
      <c r="T1022">
        <v>-1.1890289815033499</v>
      </c>
      <c r="U1022">
        <v>1.1890289815033499</v>
      </c>
      <c r="V1022">
        <v>1.42681429424438</v>
      </c>
      <c r="W1022">
        <v>-13.51</v>
      </c>
      <c r="X1022">
        <v>0.6</v>
      </c>
      <c r="Y1022">
        <v>-1047341</v>
      </c>
      <c r="Z1022">
        <v>-52367</v>
      </c>
      <c r="AA1022">
        <v>-2.54</v>
      </c>
      <c r="AB1022">
        <v>20</v>
      </c>
      <c r="AC1022">
        <v>7</v>
      </c>
      <c r="AD1022">
        <v>13</v>
      </c>
      <c r="AE1022">
        <v>35</v>
      </c>
      <c r="AF1022">
        <v>9</v>
      </c>
      <c r="AG1022">
        <v>4</v>
      </c>
      <c r="AH1022">
        <v>12</v>
      </c>
      <c r="AI1022">
        <v>4</v>
      </c>
    </row>
    <row r="1023" spans="1:35" x14ac:dyDescent="0.2">
      <c r="R1023" s="15"/>
    </row>
    <row r="1024" spans="1:35" x14ac:dyDescent="0.2">
      <c r="S1024" s="106"/>
    </row>
    <row r="1030" spans="18:19" x14ac:dyDescent="0.2">
      <c r="R1030" s="15"/>
      <c r="S1030" s="15"/>
    </row>
    <row r="1031" spans="18:19" x14ac:dyDescent="0.2">
      <c r="S1031" s="106"/>
    </row>
    <row r="1033" spans="18:19" x14ac:dyDescent="0.2">
      <c r="R1033" s="106"/>
      <c r="S1033" s="106"/>
    </row>
    <row r="1034" spans="18:19" x14ac:dyDescent="0.2">
      <c r="S1034" s="106"/>
    </row>
    <row r="1037" spans="18:19" x14ac:dyDescent="0.2">
      <c r="R1037" s="106"/>
      <c r="S1037" s="106"/>
    </row>
    <row r="1039" spans="18:19" x14ac:dyDescent="0.2">
      <c r="S1039" s="15"/>
    </row>
    <row r="1041" spans="18:18" x14ac:dyDescent="0.2">
      <c r="R1041" s="15"/>
    </row>
    <row r="1044" spans="18:18" x14ac:dyDescent="0.2">
      <c r="R1044" s="15"/>
    </row>
    <row r="1047" spans="18:18" x14ac:dyDescent="0.2">
      <c r="R1047" s="106"/>
    </row>
    <row r="1050" spans="18:18" x14ac:dyDescent="0.2">
      <c r="R1050" s="106"/>
    </row>
    <row r="1054" spans="18:18" x14ac:dyDescent="0.2">
      <c r="R1054" s="106"/>
    </row>
    <row r="1057" spans="18:19" x14ac:dyDescent="0.2">
      <c r="R1057" s="106"/>
      <c r="S1057" s="106"/>
    </row>
    <row r="1063" spans="18:19" x14ac:dyDescent="0.2">
      <c r="R1063" s="15"/>
      <c r="S1063" s="15"/>
    </row>
    <row r="1065" spans="18:19" x14ac:dyDescent="0.2">
      <c r="S1065" s="15"/>
    </row>
    <row r="1069" spans="18:19" x14ac:dyDescent="0.2">
      <c r="S1069" s="106"/>
    </row>
    <row r="1070" spans="18:19" x14ac:dyDescent="0.2">
      <c r="R1070" s="106"/>
      <c r="S1070" s="106"/>
    </row>
    <row r="1071" spans="18:19" x14ac:dyDescent="0.2">
      <c r="R1071" s="106"/>
    </row>
    <row r="1072" spans="18:19" x14ac:dyDescent="0.2">
      <c r="R1072" s="106"/>
    </row>
    <row r="1073" spans="18:19" x14ac:dyDescent="0.2">
      <c r="R1073" s="106"/>
    </row>
    <row r="1075" spans="18:19" x14ac:dyDescent="0.2">
      <c r="R1075" s="106"/>
    </row>
    <row r="1076" spans="18:19" x14ac:dyDescent="0.2">
      <c r="S1076" s="15"/>
    </row>
    <row r="1077" spans="18:19" x14ac:dyDescent="0.2">
      <c r="R1077" s="106"/>
      <c r="S1077" s="106"/>
    </row>
    <row r="1079" spans="18:19" x14ac:dyDescent="0.2">
      <c r="R1079" s="106"/>
    </row>
    <row r="1080" spans="18:19" x14ac:dyDescent="0.2">
      <c r="S1080" s="106"/>
    </row>
    <row r="1081" spans="18:19" x14ac:dyDescent="0.2">
      <c r="R1081" s="106"/>
      <c r="S1081" s="106"/>
    </row>
    <row r="1082" spans="18:19" x14ac:dyDescent="0.2">
      <c r="S1082" s="106"/>
    </row>
    <row r="1083" spans="18:19" x14ac:dyDescent="0.2">
      <c r="S1083" s="106"/>
    </row>
    <row r="1084" spans="18:19" x14ac:dyDescent="0.2">
      <c r="S1084" s="106"/>
    </row>
    <row r="1085" spans="18:19" x14ac:dyDescent="0.2">
      <c r="S1085" s="106"/>
    </row>
    <row r="1086" spans="18:19" x14ac:dyDescent="0.2">
      <c r="S1086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37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243</v>
      </c>
      <c r="B1" s="106" t="s">
        <v>244</v>
      </c>
      <c r="C1" s="106" t="s">
        <v>245</v>
      </c>
      <c r="D1" s="106" t="s">
        <v>246</v>
      </c>
      <c r="E1" s="106" t="s">
        <v>247</v>
      </c>
      <c r="F1" s="106" t="s">
        <v>248</v>
      </c>
      <c r="G1" s="106" t="s">
        <v>249</v>
      </c>
      <c r="H1" s="106" t="s">
        <v>250</v>
      </c>
      <c r="I1" s="106" t="s">
        <v>251</v>
      </c>
    </row>
    <row r="2" spans="1:10" x14ac:dyDescent="0.2">
      <c r="A2" s="106" t="s">
        <v>347</v>
      </c>
      <c r="B2" s="106" t="s">
        <v>1618</v>
      </c>
      <c r="C2" s="106" t="s">
        <v>253</v>
      </c>
      <c r="D2" s="106" t="s">
        <v>254</v>
      </c>
      <c r="E2" s="106">
        <v>2801</v>
      </c>
      <c r="F2" s="106" t="s">
        <v>1264</v>
      </c>
      <c r="G2" s="106" t="s">
        <v>255</v>
      </c>
      <c r="H2" s="106" t="s">
        <v>256</v>
      </c>
      <c r="I2" s="106" t="s">
        <v>339</v>
      </c>
      <c r="J2" t="s">
        <v>3726</v>
      </c>
    </row>
    <row r="3" spans="1:10" x14ac:dyDescent="0.2">
      <c r="A3" s="106" t="s">
        <v>347</v>
      </c>
      <c r="B3" s="106" t="s">
        <v>1618</v>
      </c>
      <c r="C3" s="106" t="s">
        <v>253</v>
      </c>
      <c r="D3" s="106" t="s">
        <v>254</v>
      </c>
      <c r="E3">
        <v>3125</v>
      </c>
      <c r="F3" s="106" t="s">
        <v>1629</v>
      </c>
      <c r="G3" s="106" t="s">
        <v>263</v>
      </c>
      <c r="H3" s="106" t="s">
        <v>288</v>
      </c>
      <c r="I3">
        <v>30</v>
      </c>
    </row>
    <row r="4" spans="1:10" x14ac:dyDescent="0.2">
      <c r="A4" s="106" t="s">
        <v>347</v>
      </c>
      <c r="B4" s="106" t="s">
        <v>1618</v>
      </c>
      <c r="C4" s="106" t="s">
        <v>253</v>
      </c>
      <c r="D4" s="106" t="s">
        <v>254</v>
      </c>
      <c r="E4">
        <v>3166</v>
      </c>
      <c r="F4" s="106" t="s">
        <v>1630</v>
      </c>
      <c r="G4" s="106" t="s">
        <v>255</v>
      </c>
      <c r="H4" s="106" t="s">
        <v>261</v>
      </c>
      <c r="I4">
        <v>199</v>
      </c>
    </row>
    <row r="5" spans="1:10" x14ac:dyDescent="0.2">
      <c r="A5" s="106" t="s">
        <v>347</v>
      </c>
      <c r="B5" s="106" t="s">
        <v>1618</v>
      </c>
      <c r="C5" s="106" t="s">
        <v>253</v>
      </c>
      <c r="D5" s="106" t="s">
        <v>254</v>
      </c>
      <c r="E5">
        <v>9810</v>
      </c>
      <c r="F5" s="106" t="s">
        <v>1464</v>
      </c>
      <c r="G5" s="106" t="s">
        <v>255</v>
      </c>
      <c r="H5" s="106" t="s">
        <v>261</v>
      </c>
      <c r="I5" t="s">
        <v>286</v>
      </c>
      <c r="J5" t="s">
        <v>4154</v>
      </c>
    </row>
    <row r="6" spans="1:10" x14ac:dyDescent="0.2">
      <c r="A6" s="106" t="s">
        <v>347</v>
      </c>
      <c r="B6" s="106" t="s">
        <v>612</v>
      </c>
      <c r="C6" s="106" t="s">
        <v>253</v>
      </c>
      <c r="D6" s="106" t="s">
        <v>254</v>
      </c>
      <c r="E6">
        <v>4581</v>
      </c>
      <c r="F6" s="106" t="s">
        <v>1631</v>
      </c>
      <c r="G6" s="106" t="s">
        <v>255</v>
      </c>
      <c r="H6" s="106" t="s">
        <v>300</v>
      </c>
      <c r="I6" t="s">
        <v>314</v>
      </c>
      <c r="J6" t="s">
        <v>4155</v>
      </c>
    </row>
    <row r="7" spans="1:10" x14ac:dyDescent="0.2">
      <c r="A7" s="106" t="s">
        <v>347</v>
      </c>
      <c r="B7" s="106" t="s">
        <v>612</v>
      </c>
      <c r="C7" s="106" t="s">
        <v>253</v>
      </c>
      <c r="D7" s="106" t="s">
        <v>254</v>
      </c>
      <c r="E7">
        <v>6366</v>
      </c>
      <c r="F7" s="106" t="s">
        <v>1632</v>
      </c>
      <c r="G7" s="106" t="s">
        <v>263</v>
      </c>
      <c r="H7" s="106" t="s">
        <v>282</v>
      </c>
      <c r="I7" s="106">
        <v>877</v>
      </c>
      <c r="J7" s="106"/>
    </row>
    <row r="8" spans="1:10" x14ac:dyDescent="0.2">
      <c r="A8" s="106" t="s">
        <v>347</v>
      </c>
      <c r="B8" s="106" t="s">
        <v>612</v>
      </c>
      <c r="C8" s="106" t="s">
        <v>253</v>
      </c>
      <c r="D8" s="106" t="s">
        <v>254</v>
      </c>
      <c r="E8">
        <v>7985</v>
      </c>
      <c r="F8" s="106" t="s">
        <v>3971</v>
      </c>
      <c r="G8" s="106" t="s">
        <v>263</v>
      </c>
      <c r="H8" s="106" t="s">
        <v>270</v>
      </c>
      <c r="I8" s="106">
        <v>20</v>
      </c>
      <c r="J8" s="106"/>
    </row>
    <row r="9" spans="1:10" x14ac:dyDescent="0.2">
      <c r="A9" s="106" t="s">
        <v>347</v>
      </c>
      <c r="B9" s="106" t="s">
        <v>1279</v>
      </c>
      <c r="C9" s="106" t="s">
        <v>253</v>
      </c>
      <c r="D9" s="106" t="s">
        <v>254</v>
      </c>
      <c r="E9">
        <v>2117</v>
      </c>
      <c r="F9" s="106" t="s">
        <v>571</v>
      </c>
      <c r="G9" s="106" t="s">
        <v>255</v>
      </c>
      <c r="H9" s="106" t="s">
        <v>256</v>
      </c>
      <c r="I9" s="106">
        <v>453</v>
      </c>
      <c r="J9" s="106"/>
    </row>
    <row r="10" spans="1:10" x14ac:dyDescent="0.2">
      <c r="A10" s="106" t="s">
        <v>347</v>
      </c>
      <c r="B10" s="106" t="s">
        <v>1279</v>
      </c>
      <c r="C10" s="106" t="s">
        <v>253</v>
      </c>
      <c r="D10" s="106" t="s">
        <v>254</v>
      </c>
      <c r="E10">
        <v>4739</v>
      </c>
      <c r="F10" s="106" t="s">
        <v>1633</v>
      </c>
      <c r="G10" s="106" t="s">
        <v>255</v>
      </c>
      <c r="H10" s="106" t="s">
        <v>266</v>
      </c>
      <c r="I10" s="106" t="s">
        <v>455</v>
      </c>
      <c r="J10" s="106" t="s">
        <v>4156</v>
      </c>
    </row>
    <row r="11" spans="1:10" x14ac:dyDescent="0.2">
      <c r="A11" s="106" t="s">
        <v>347</v>
      </c>
      <c r="B11" s="106" t="s">
        <v>1279</v>
      </c>
      <c r="C11" s="106" t="s">
        <v>253</v>
      </c>
      <c r="D11" s="106" t="s">
        <v>254</v>
      </c>
      <c r="E11">
        <v>7231</v>
      </c>
      <c r="F11" s="106" t="s">
        <v>1634</v>
      </c>
      <c r="G11" s="106" t="s">
        <v>255</v>
      </c>
      <c r="H11" s="106" t="s">
        <v>285</v>
      </c>
      <c r="I11">
        <v>419</v>
      </c>
    </row>
    <row r="12" spans="1:10" x14ac:dyDescent="0.2">
      <c r="A12" s="106" t="s">
        <v>347</v>
      </c>
      <c r="B12" s="106" t="s">
        <v>1279</v>
      </c>
      <c r="C12" s="106" t="s">
        <v>253</v>
      </c>
      <c r="D12" s="106" t="s">
        <v>254</v>
      </c>
      <c r="E12">
        <v>8065</v>
      </c>
      <c r="F12" s="106" t="s">
        <v>1636</v>
      </c>
      <c r="G12" s="106" t="s">
        <v>255</v>
      </c>
      <c r="H12" s="106" t="s">
        <v>261</v>
      </c>
      <c r="I12">
        <v>206</v>
      </c>
    </row>
    <row r="13" spans="1:10" x14ac:dyDescent="0.2">
      <c r="A13" s="106" t="s">
        <v>347</v>
      </c>
      <c r="B13" s="106" t="s">
        <v>1279</v>
      </c>
      <c r="C13" s="106" t="s">
        <v>253</v>
      </c>
      <c r="D13" s="106" t="s">
        <v>254</v>
      </c>
      <c r="E13">
        <v>9302</v>
      </c>
      <c r="F13" s="106" t="s">
        <v>1637</v>
      </c>
      <c r="G13" s="106" t="s">
        <v>255</v>
      </c>
      <c r="H13" s="106" t="s">
        <v>492</v>
      </c>
      <c r="I13" s="106">
        <v>446</v>
      </c>
      <c r="J13" s="106"/>
    </row>
    <row r="14" spans="1:10" x14ac:dyDescent="0.2">
      <c r="A14" s="106" t="s">
        <v>347</v>
      </c>
      <c r="B14" s="106" t="s">
        <v>1474</v>
      </c>
      <c r="C14" s="106" t="s">
        <v>253</v>
      </c>
      <c r="D14" s="106" t="s">
        <v>254</v>
      </c>
      <c r="E14">
        <v>7741</v>
      </c>
      <c r="F14" s="106" t="s">
        <v>1635</v>
      </c>
      <c r="G14" s="106" t="s">
        <v>255</v>
      </c>
      <c r="H14" s="106" t="s">
        <v>331</v>
      </c>
      <c r="I14" s="106" t="s">
        <v>1622</v>
      </c>
      <c r="J14" s="106" t="s">
        <v>3422</v>
      </c>
    </row>
    <row r="15" spans="1:10" x14ac:dyDescent="0.2">
      <c r="A15" s="106" t="s">
        <v>347</v>
      </c>
      <c r="B15" s="106" t="s">
        <v>613</v>
      </c>
      <c r="C15" s="106" t="s">
        <v>253</v>
      </c>
      <c r="D15" s="106" t="s">
        <v>254</v>
      </c>
      <c r="E15">
        <v>4215</v>
      </c>
      <c r="F15" s="106" t="s">
        <v>1638</v>
      </c>
      <c r="G15" s="106" t="s">
        <v>255</v>
      </c>
      <c r="H15" s="106" t="s">
        <v>268</v>
      </c>
      <c r="I15">
        <v>677</v>
      </c>
    </row>
    <row r="16" spans="1:10" x14ac:dyDescent="0.2">
      <c r="A16" s="106" t="s">
        <v>347</v>
      </c>
      <c r="B16" s="106" t="s">
        <v>613</v>
      </c>
      <c r="C16" s="106" t="s">
        <v>253</v>
      </c>
      <c r="D16" s="106" t="s">
        <v>254</v>
      </c>
      <c r="E16">
        <v>5217</v>
      </c>
      <c r="F16" s="106" t="s">
        <v>1639</v>
      </c>
      <c r="G16" s="106" t="s">
        <v>259</v>
      </c>
      <c r="H16" s="106" t="s">
        <v>297</v>
      </c>
      <c r="I16" s="106">
        <v>87</v>
      </c>
      <c r="J16" s="106"/>
    </row>
    <row r="17" spans="1:10" x14ac:dyDescent="0.2">
      <c r="A17" s="106" t="s">
        <v>347</v>
      </c>
      <c r="B17" s="106" t="s">
        <v>613</v>
      </c>
      <c r="C17" s="106" t="s">
        <v>253</v>
      </c>
      <c r="D17" s="106" t="s">
        <v>254</v>
      </c>
      <c r="E17">
        <v>5697</v>
      </c>
      <c r="F17" s="106" t="s">
        <v>1640</v>
      </c>
      <c r="G17" s="106" t="s">
        <v>263</v>
      </c>
      <c r="H17" s="106" t="s">
        <v>633</v>
      </c>
      <c r="I17" s="106">
        <v>29</v>
      </c>
      <c r="J17" s="106"/>
    </row>
    <row r="18" spans="1:10" x14ac:dyDescent="0.2">
      <c r="A18" s="106" t="s">
        <v>347</v>
      </c>
      <c r="B18" s="106" t="s">
        <v>613</v>
      </c>
      <c r="C18" s="106" t="s">
        <v>253</v>
      </c>
      <c r="D18" s="106" t="s">
        <v>254</v>
      </c>
      <c r="E18">
        <v>6151</v>
      </c>
      <c r="F18" s="106" t="s">
        <v>350</v>
      </c>
      <c r="G18" s="106" t="s">
        <v>255</v>
      </c>
      <c r="H18" s="106" t="s">
        <v>276</v>
      </c>
      <c r="I18">
        <v>510</v>
      </c>
    </row>
    <row r="19" spans="1:10" x14ac:dyDescent="0.2">
      <c r="A19" s="106" t="s">
        <v>347</v>
      </c>
      <c r="B19" s="106" t="s">
        <v>613</v>
      </c>
      <c r="C19" s="106" t="s">
        <v>253</v>
      </c>
      <c r="D19" s="106" t="s">
        <v>254</v>
      </c>
      <c r="E19">
        <v>6644</v>
      </c>
      <c r="F19" s="106" t="s">
        <v>1641</v>
      </c>
      <c r="G19" s="106" t="s">
        <v>255</v>
      </c>
      <c r="H19" s="106" t="s">
        <v>280</v>
      </c>
      <c r="I19">
        <v>310</v>
      </c>
    </row>
    <row r="20" spans="1:10" x14ac:dyDescent="0.2">
      <c r="A20" s="106" t="s">
        <v>347</v>
      </c>
      <c r="B20" s="106" t="s">
        <v>613</v>
      </c>
      <c r="C20" s="106" t="s">
        <v>253</v>
      </c>
      <c r="D20" s="106" t="s">
        <v>254</v>
      </c>
      <c r="E20">
        <v>7538</v>
      </c>
      <c r="F20" s="106" t="s">
        <v>1642</v>
      </c>
      <c r="G20" s="106" t="s">
        <v>263</v>
      </c>
      <c r="H20" s="106" t="s">
        <v>261</v>
      </c>
      <c r="I20">
        <v>34</v>
      </c>
    </row>
    <row r="21" spans="1:10" x14ac:dyDescent="0.2">
      <c r="A21" s="106" t="s">
        <v>347</v>
      </c>
      <c r="B21" s="106" t="s">
        <v>613</v>
      </c>
      <c r="C21" s="106" t="s">
        <v>253</v>
      </c>
      <c r="D21" s="106" t="s">
        <v>254</v>
      </c>
      <c r="E21">
        <v>7705</v>
      </c>
      <c r="F21" s="106" t="s">
        <v>1643</v>
      </c>
      <c r="G21" s="106" t="s">
        <v>263</v>
      </c>
      <c r="H21" s="106" t="s">
        <v>331</v>
      </c>
      <c r="I21" s="106">
        <v>178</v>
      </c>
      <c r="J21" s="106"/>
    </row>
    <row r="22" spans="1:10" x14ac:dyDescent="0.2">
      <c r="A22" s="106" t="s">
        <v>347</v>
      </c>
      <c r="B22" s="106" t="s">
        <v>613</v>
      </c>
      <c r="C22" s="106" t="s">
        <v>253</v>
      </c>
      <c r="D22" s="106" t="s">
        <v>254</v>
      </c>
      <c r="E22">
        <v>7971</v>
      </c>
      <c r="F22" s="106" t="s">
        <v>1322</v>
      </c>
      <c r="G22" s="106" t="s">
        <v>255</v>
      </c>
      <c r="H22" s="106" t="s">
        <v>268</v>
      </c>
      <c r="I22" s="106">
        <v>196</v>
      </c>
      <c r="J22" s="106"/>
    </row>
    <row r="23" spans="1:10" x14ac:dyDescent="0.2">
      <c r="A23" s="106" t="s">
        <v>347</v>
      </c>
      <c r="B23" s="106" t="s">
        <v>613</v>
      </c>
      <c r="C23" s="106" t="s">
        <v>253</v>
      </c>
      <c r="D23" s="106" t="s">
        <v>254</v>
      </c>
      <c r="E23">
        <v>8031</v>
      </c>
      <c r="F23" s="106" t="s">
        <v>1644</v>
      </c>
      <c r="G23" s="106" t="s">
        <v>255</v>
      </c>
      <c r="H23" s="106" t="s">
        <v>261</v>
      </c>
      <c r="I23" t="s">
        <v>3426</v>
      </c>
      <c r="J23" t="s">
        <v>4017</v>
      </c>
    </row>
    <row r="24" spans="1:10" x14ac:dyDescent="0.2">
      <c r="A24" s="106" t="s">
        <v>347</v>
      </c>
      <c r="B24" s="106" t="s">
        <v>613</v>
      </c>
      <c r="C24" s="106" t="s">
        <v>253</v>
      </c>
      <c r="D24" s="106" t="s">
        <v>254</v>
      </c>
      <c r="E24">
        <v>8059</v>
      </c>
      <c r="F24" s="106" t="s">
        <v>1645</v>
      </c>
      <c r="G24" s="106" t="s">
        <v>255</v>
      </c>
      <c r="H24" s="106" t="s">
        <v>261</v>
      </c>
      <c r="I24" s="106">
        <v>387</v>
      </c>
      <c r="J24" s="106"/>
    </row>
    <row r="25" spans="1:10" x14ac:dyDescent="0.2">
      <c r="A25" s="106" t="s">
        <v>347</v>
      </c>
      <c r="B25" s="106" t="s">
        <v>613</v>
      </c>
      <c r="C25" s="106" t="s">
        <v>253</v>
      </c>
      <c r="D25" s="106" t="s">
        <v>254</v>
      </c>
      <c r="E25">
        <v>8074</v>
      </c>
      <c r="F25" s="106" t="s">
        <v>1646</v>
      </c>
      <c r="G25" s="106" t="s">
        <v>255</v>
      </c>
      <c r="H25" s="106" t="s">
        <v>261</v>
      </c>
      <c r="I25" s="106">
        <v>812</v>
      </c>
      <c r="J25" s="106"/>
    </row>
    <row r="26" spans="1:10" x14ac:dyDescent="0.2">
      <c r="A26" s="106" t="s">
        <v>347</v>
      </c>
      <c r="B26" s="106" t="s">
        <v>613</v>
      </c>
      <c r="C26" s="106" t="s">
        <v>253</v>
      </c>
      <c r="D26" s="106" t="s">
        <v>254</v>
      </c>
      <c r="E26">
        <v>8182</v>
      </c>
      <c r="F26" s="106" t="s">
        <v>1647</v>
      </c>
      <c r="G26" s="106" t="s">
        <v>255</v>
      </c>
      <c r="H26" s="106" t="s">
        <v>265</v>
      </c>
      <c r="I26" s="106">
        <v>771</v>
      </c>
      <c r="J26" s="106"/>
    </row>
    <row r="27" spans="1:10" x14ac:dyDescent="0.2">
      <c r="A27" s="106" t="s">
        <v>347</v>
      </c>
      <c r="B27" s="106" t="s">
        <v>613</v>
      </c>
      <c r="C27" s="106" t="s">
        <v>253</v>
      </c>
      <c r="D27" s="106" t="s">
        <v>254</v>
      </c>
      <c r="E27">
        <v>8346</v>
      </c>
      <c r="F27" s="106" t="s">
        <v>1648</v>
      </c>
      <c r="G27" s="106" t="s">
        <v>255</v>
      </c>
      <c r="H27" s="106" t="s">
        <v>427</v>
      </c>
      <c r="I27">
        <v>634</v>
      </c>
    </row>
    <row r="28" spans="1:10" x14ac:dyDescent="0.2">
      <c r="A28" s="106" t="s">
        <v>347</v>
      </c>
      <c r="B28" s="106" t="s">
        <v>613</v>
      </c>
      <c r="C28" s="106" t="s">
        <v>253</v>
      </c>
      <c r="D28" s="106" t="s">
        <v>254</v>
      </c>
      <c r="E28">
        <v>8424</v>
      </c>
      <c r="F28" s="106" t="s">
        <v>1461</v>
      </c>
      <c r="G28" s="106" t="s">
        <v>255</v>
      </c>
      <c r="H28" s="106" t="s">
        <v>291</v>
      </c>
      <c r="I28" t="s">
        <v>278</v>
      </c>
      <c r="J28" t="s">
        <v>4157</v>
      </c>
    </row>
    <row r="29" spans="1:10" x14ac:dyDescent="0.2">
      <c r="A29" s="106" t="s">
        <v>347</v>
      </c>
      <c r="B29" s="106" t="s">
        <v>613</v>
      </c>
      <c r="C29" s="106" t="s">
        <v>253</v>
      </c>
      <c r="D29" s="106" t="s">
        <v>254</v>
      </c>
      <c r="E29">
        <v>8542</v>
      </c>
      <c r="F29" s="106" t="s">
        <v>1649</v>
      </c>
      <c r="G29" s="106" t="s">
        <v>255</v>
      </c>
      <c r="H29" s="106" t="s">
        <v>427</v>
      </c>
      <c r="I29" s="106">
        <v>121</v>
      </c>
      <c r="J29" s="106"/>
    </row>
    <row r="30" spans="1:10" x14ac:dyDescent="0.2">
      <c r="A30" s="106" t="s">
        <v>347</v>
      </c>
      <c r="B30" s="106" t="s">
        <v>613</v>
      </c>
      <c r="C30" s="106" t="s">
        <v>253</v>
      </c>
      <c r="D30" s="106" t="s">
        <v>254</v>
      </c>
      <c r="E30">
        <v>9001</v>
      </c>
      <c r="F30" s="106" t="s">
        <v>490</v>
      </c>
      <c r="G30" s="106" t="s">
        <v>255</v>
      </c>
      <c r="H30" s="106" t="s">
        <v>338</v>
      </c>
      <c r="I30" s="106" t="s">
        <v>332</v>
      </c>
      <c r="J30" s="106" t="s">
        <v>4158</v>
      </c>
    </row>
    <row r="31" spans="1:10" x14ac:dyDescent="0.2">
      <c r="A31" s="106" t="s">
        <v>347</v>
      </c>
      <c r="B31" s="106" t="s">
        <v>613</v>
      </c>
      <c r="C31" s="106" t="s">
        <v>253</v>
      </c>
      <c r="D31" s="106" t="s">
        <v>254</v>
      </c>
      <c r="E31">
        <v>9003</v>
      </c>
      <c r="F31" s="106" t="s">
        <v>1650</v>
      </c>
      <c r="G31" s="106" t="s">
        <v>255</v>
      </c>
      <c r="H31" s="106" t="s">
        <v>338</v>
      </c>
      <c r="I31" t="s">
        <v>278</v>
      </c>
      <c r="J31" t="s">
        <v>4159</v>
      </c>
    </row>
    <row r="32" spans="1:10" x14ac:dyDescent="0.2">
      <c r="A32" s="106" t="s">
        <v>347</v>
      </c>
      <c r="B32" s="106" t="s">
        <v>613</v>
      </c>
      <c r="C32" s="106" t="s">
        <v>253</v>
      </c>
      <c r="D32" s="106" t="s">
        <v>254</v>
      </c>
      <c r="E32">
        <v>9728</v>
      </c>
      <c r="F32" s="106" t="s">
        <v>1651</v>
      </c>
      <c r="G32" s="106" t="s">
        <v>255</v>
      </c>
      <c r="H32" s="106" t="s">
        <v>260</v>
      </c>
      <c r="I32">
        <v>797</v>
      </c>
    </row>
    <row r="33" spans="1:10" x14ac:dyDescent="0.2">
      <c r="A33" s="106" t="s">
        <v>347</v>
      </c>
      <c r="B33" s="106" t="s">
        <v>613</v>
      </c>
      <c r="C33" s="106" t="s">
        <v>253</v>
      </c>
      <c r="D33" s="106" t="s">
        <v>254</v>
      </c>
      <c r="E33">
        <v>9857</v>
      </c>
      <c r="F33" s="106" t="s">
        <v>1652</v>
      </c>
      <c r="G33" s="106" t="s">
        <v>263</v>
      </c>
      <c r="H33" s="106" t="s">
        <v>261</v>
      </c>
      <c r="I33" s="106">
        <v>82</v>
      </c>
      <c r="J33" s="106"/>
    </row>
    <row r="34" spans="1:10" x14ac:dyDescent="0.2">
      <c r="A34" s="106" t="s">
        <v>347</v>
      </c>
      <c r="B34" s="106" t="s">
        <v>316</v>
      </c>
      <c r="C34" s="106" t="s">
        <v>253</v>
      </c>
      <c r="D34" s="106" t="s">
        <v>258</v>
      </c>
      <c r="E34">
        <v>1799</v>
      </c>
      <c r="F34" s="106" t="s">
        <v>1653</v>
      </c>
      <c r="G34" s="106" t="s">
        <v>259</v>
      </c>
      <c r="H34" s="106" t="s">
        <v>282</v>
      </c>
      <c r="I34" s="106">
        <v>376</v>
      </c>
      <c r="J34" s="106"/>
    </row>
    <row r="35" spans="1:10" x14ac:dyDescent="0.2">
      <c r="A35" s="106" t="s">
        <v>347</v>
      </c>
      <c r="B35" s="106" t="s">
        <v>316</v>
      </c>
      <c r="C35" s="106" t="s">
        <v>253</v>
      </c>
      <c r="D35" s="106" t="s">
        <v>254</v>
      </c>
      <c r="E35">
        <v>2107</v>
      </c>
      <c r="F35" s="106" t="s">
        <v>1654</v>
      </c>
      <c r="G35" s="106" t="s">
        <v>255</v>
      </c>
      <c r="H35" s="106" t="s">
        <v>256</v>
      </c>
      <c r="I35">
        <v>65</v>
      </c>
    </row>
    <row r="36" spans="1:10" x14ac:dyDescent="0.2">
      <c r="A36" s="106" t="s">
        <v>347</v>
      </c>
      <c r="B36" s="106" t="s">
        <v>316</v>
      </c>
      <c r="C36" s="106" t="s">
        <v>253</v>
      </c>
      <c r="D36" s="106" t="s">
        <v>254</v>
      </c>
      <c r="E36">
        <v>2489</v>
      </c>
      <c r="F36" s="106" t="s">
        <v>1655</v>
      </c>
      <c r="G36" s="106" t="s">
        <v>267</v>
      </c>
      <c r="H36" s="106" t="s">
        <v>260</v>
      </c>
      <c r="I36">
        <v>132</v>
      </c>
    </row>
    <row r="37" spans="1:10" x14ac:dyDescent="0.2">
      <c r="A37" s="106" t="s">
        <v>347</v>
      </c>
      <c r="B37" s="106" t="s">
        <v>316</v>
      </c>
      <c r="C37" s="106" t="s">
        <v>253</v>
      </c>
      <c r="D37" s="106" t="s">
        <v>254</v>
      </c>
      <c r="E37">
        <v>2607</v>
      </c>
      <c r="F37" s="106" t="s">
        <v>618</v>
      </c>
      <c r="G37" s="106" t="s">
        <v>255</v>
      </c>
      <c r="H37" s="106" t="s">
        <v>256</v>
      </c>
      <c r="I37" s="106" t="s">
        <v>278</v>
      </c>
      <c r="J37" s="106" t="s">
        <v>3623</v>
      </c>
    </row>
    <row r="38" spans="1:10" x14ac:dyDescent="0.2">
      <c r="A38" s="106" t="s">
        <v>347</v>
      </c>
      <c r="B38" s="106" t="s">
        <v>316</v>
      </c>
      <c r="C38" s="106" t="s">
        <v>253</v>
      </c>
      <c r="D38" s="106" t="s">
        <v>254</v>
      </c>
      <c r="E38">
        <v>2730</v>
      </c>
      <c r="F38" s="106" t="s">
        <v>1656</v>
      </c>
      <c r="G38" s="106" t="s">
        <v>255</v>
      </c>
      <c r="H38" s="106" t="s">
        <v>265</v>
      </c>
      <c r="I38" t="s">
        <v>286</v>
      </c>
      <c r="J38" t="s">
        <v>3514</v>
      </c>
    </row>
    <row r="39" spans="1:10" x14ac:dyDescent="0.2">
      <c r="A39" s="106" t="s">
        <v>347</v>
      </c>
      <c r="B39" s="106" t="s">
        <v>316</v>
      </c>
      <c r="C39" s="106" t="s">
        <v>253</v>
      </c>
      <c r="D39" s="106" t="s">
        <v>254</v>
      </c>
      <c r="E39">
        <v>2773</v>
      </c>
      <c r="F39" s="106" t="s">
        <v>1657</v>
      </c>
      <c r="G39" s="106" t="s">
        <v>259</v>
      </c>
      <c r="H39" s="106" t="s">
        <v>276</v>
      </c>
      <c r="I39">
        <v>69</v>
      </c>
    </row>
    <row r="40" spans="1:10" x14ac:dyDescent="0.2">
      <c r="A40" s="106" t="s">
        <v>347</v>
      </c>
      <c r="B40" s="106" t="s">
        <v>316</v>
      </c>
      <c r="C40" s="106" t="s">
        <v>253</v>
      </c>
      <c r="D40" s="106" t="s">
        <v>258</v>
      </c>
      <c r="E40">
        <v>2816</v>
      </c>
      <c r="F40" s="106" t="s">
        <v>1658</v>
      </c>
      <c r="G40" s="106" t="s">
        <v>263</v>
      </c>
      <c r="H40" s="106" t="s">
        <v>256</v>
      </c>
      <c r="I40">
        <v>119</v>
      </c>
    </row>
    <row r="41" spans="1:10" x14ac:dyDescent="0.2">
      <c r="A41" s="106" t="s">
        <v>347</v>
      </c>
      <c r="B41" s="106" t="s">
        <v>316</v>
      </c>
      <c r="C41" s="106" t="s">
        <v>253</v>
      </c>
      <c r="D41" s="106" t="s">
        <v>254</v>
      </c>
      <c r="E41">
        <v>2871</v>
      </c>
      <c r="F41" s="106" t="s">
        <v>619</v>
      </c>
      <c r="G41" s="106" t="s">
        <v>255</v>
      </c>
      <c r="H41" s="106" t="s">
        <v>256</v>
      </c>
      <c r="I41" t="s">
        <v>322</v>
      </c>
      <c r="J41" t="s">
        <v>4160</v>
      </c>
    </row>
    <row r="42" spans="1:10" x14ac:dyDescent="0.2">
      <c r="A42" s="106" t="s">
        <v>347</v>
      </c>
      <c r="B42" s="106" t="s">
        <v>316</v>
      </c>
      <c r="C42" s="106" t="s">
        <v>253</v>
      </c>
      <c r="D42" s="106" t="s">
        <v>258</v>
      </c>
      <c r="E42">
        <v>3424</v>
      </c>
      <c r="F42" s="106" t="s">
        <v>1659</v>
      </c>
      <c r="G42" s="106" t="s">
        <v>259</v>
      </c>
      <c r="H42" s="106" t="s">
        <v>270</v>
      </c>
      <c r="I42">
        <v>43</v>
      </c>
    </row>
    <row r="43" spans="1:10" x14ac:dyDescent="0.2">
      <c r="A43" s="106" t="s">
        <v>347</v>
      </c>
      <c r="B43" s="106" t="s">
        <v>316</v>
      </c>
      <c r="C43" s="106" t="s">
        <v>253</v>
      </c>
      <c r="D43" s="106" t="s">
        <v>254</v>
      </c>
      <c r="E43">
        <v>3569</v>
      </c>
      <c r="F43" s="106" t="s">
        <v>1660</v>
      </c>
      <c r="G43" s="106" t="s">
        <v>255</v>
      </c>
      <c r="H43" s="106" t="s">
        <v>288</v>
      </c>
      <c r="I43">
        <v>906</v>
      </c>
    </row>
    <row r="44" spans="1:10" x14ac:dyDescent="0.2">
      <c r="A44" s="106" t="s">
        <v>347</v>
      </c>
      <c r="B44" s="106" t="s">
        <v>316</v>
      </c>
      <c r="C44" s="106" t="s">
        <v>253</v>
      </c>
      <c r="D44" s="106" t="s">
        <v>254</v>
      </c>
      <c r="E44">
        <v>3580</v>
      </c>
      <c r="F44" s="106" t="s">
        <v>1661</v>
      </c>
      <c r="G44" s="106" t="s">
        <v>255</v>
      </c>
      <c r="H44" s="106" t="s">
        <v>288</v>
      </c>
      <c r="I44">
        <v>323</v>
      </c>
    </row>
    <row r="45" spans="1:10" x14ac:dyDescent="0.2">
      <c r="A45" s="106" t="s">
        <v>347</v>
      </c>
      <c r="B45" s="106" t="s">
        <v>316</v>
      </c>
      <c r="C45" s="106" t="s">
        <v>253</v>
      </c>
      <c r="D45" s="106" t="s">
        <v>254</v>
      </c>
      <c r="E45">
        <v>3768</v>
      </c>
      <c r="F45" s="106" t="s">
        <v>1662</v>
      </c>
      <c r="G45" s="106" t="s">
        <v>263</v>
      </c>
      <c r="H45" s="106" t="s">
        <v>266</v>
      </c>
      <c r="I45" s="106">
        <v>64</v>
      </c>
      <c r="J45" s="106"/>
    </row>
    <row r="46" spans="1:10" x14ac:dyDescent="0.2">
      <c r="A46" s="106" t="s">
        <v>347</v>
      </c>
      <c r="B46" s="106" t="s">
        <v>316</v>
      </c>
      <c r="C46" s="106" t="s">
        <v>253</v>
      </c>
      <c r="D46" s="106" t="s">
        <v>254</v>
      </c>
      <c r="E46">
        <v>3895</v>
      </c>
      <c r="F46" s="106" t="s">
        <v>1663</v>
      </c>
      <c r="G46" s="106" t="s">
        <v>259</v>
      </c>
      <c r="H46" s="106" t="s">
        <v>289</v>
      </c>
      <c r="I46">
        <v>62</v>
      </c>
    </row>
    <row r="47" spans="1:10" x14ac:dyDescent="0.2">
      <c r="A47" s="106" t="s">
        <v>347</v>
      </c>
      <c r="B47" s="106" t="s">
        <v>316</v>
      </c>
      <c r="C47" s="106" t="s">
        <v>253</v>
      </c>
      <c r="D47" s="106" t="s">
        <v>254</v>
      </c>
      <c r="E47">
        <v>3910</v>
      </c>
      <c r="F47" s="106" t="s">
        <v>1664</v>
      </c>
      <c r="G47" s="106" t="s">
        <v>259</v>
      </c>
      <c r="H47" s="106" t="s">
        <v>266</v>
      </c>
      <c r="I47">
        <v>106</v>
      </c>
    </row>
    <row r="48" spans="1:10" x14ac:dyDescent="0.2">
      <c r="A48" s="106" t="s">
        <v>347</v>
      </c>
      <c r="B48" s="106" t="s">
        <v>316</v>
      </c>
      <c r="C48" s="106" t="s">
        <v>253</v>
      </c>
      <c r="D48" s="106" t="s">
        <v>254</v>
      </c>
      <c r="E48">
        <v>4041</v>
      </c>
      <c r="F48" s="106" t="s">
        <v>1665</v>
      </c>
      <c r="G48" s="106" t="s">
        <v>255</v>
      </c>
      <c r="H48" s="106" t="s">
        <v>268</v>
      </c>
      <c r="I48">
        <v>914</v>
      </c>
    </row>
    <row r="49" spans="1:10" x14ac:dyDescent="0.2">
      <c r="A49" s="106" t="s">
        <v>347</v>
      </c>
      <c r="B49" s="106" t="s">
        <v>316</v>
      </c>
      <c r="C49" s="106" t="s">
        <v>262</v>
      </c>
      <c r="D49" s="106" t="s">
        <v>254</v>
      </c>
      <c r="E49">
        <v>4107</v>
      </c>
      <c r="F49" s="106" t="s">
        <v>1666</v>
      </c>
      <c r="G49" s="106" t="s">
        <v>263</v>
      </c>
      <c r="H49" s="106" t="s">
        <v>268</v>
      </c>
      <c r="I49">
        <v>181</v>
      </c>
    </row>
    <row r="50" spans="1:10" x14ac:dyDescent="0.2">
      <c r="A50" s="106" t="s">
        <v>347</v>
      </c>
      <c r="B50" s="106" t="s">
        <v>316</v>
      </c>
      <c r="C50" s="106" t="s">
        <v>253</v>
      </c>
      <c r="D50" s="106" t="s">
        <v>254</v>
      </c>
      <c r="E50">
        <v>4114</v>
      </c>
      <c r="F50" s="106" t="s">
        <v>1457</v>
      </c>
      <c r="G50" s="106" t="s">
        <v>255</v>
      </c>
      <c r="H50" s="106" t="s">
        <v>268</v>
      </c>
      <c r="I50" s="106" t="s">
        <v>278</v>
      </c>
      <c r="J50" s="106" t="s">
        <v>4007</v>
      </c>
    </row>
    <row r="51" spans="1:10" x14ac:dyDescent="0.2">
      <c r="A51" s="106" t="s">
        <v>347</v>
      </c>
      <c r="B51" s="106" t="s">
        <v>316</v>
      </c>
      <c r="C51" s="106" t="s">
        <v>253</v>
      </c>
      <c r="D51" s="106" t="s">
        <v>254</v>
      </c>
      <c r="E51">
        <v>4208</v>
      </c>
      <c r="F51" s="106" t="s">
        <v>1667</v>
      </c>
      <c r="G51" s="106" t="s">
        <v>255</v>
      </c>
      <c r="H51" s="106" t="s">
        <v>268</v>
      </c>
      <c r="I51" s="106" t="s">
        <v>278</v>
      </c>
      <c r="J51" s="106" t="s">
        <v>4161</v>
      </c>
    </row>
    <row r="52" spans="1:10" x14ac:dyDescent="0.2">
      <c r="A52" s="106" t="s">
        <v>347</v>
      </c>
      <c r="B52" s="106" t="s">
        <v>316</v>
      </c>
      <c r="C52" s="106" t="s">
        <v>257</v>
      </c>
      <c r="D52" s="106" t="s">
        <v>254</v>
      </c>
      <c r="E52">
        <v>4293</v>
      </c>
      <c r="F52" s="106" t="s">
        <v>1668</v>
      </c>
      <c r="G52" s="106" t="s">
        <v>259</v>
      </c>
      <c r="H52" s="106" t="s">
        <v>260</v>
      </c>
      <c r="I52">
        <v>392</v>
      </c>
    </row>
    <row r="53" spans="1:10" x14ac:dyDescent="0.2">
      <c r="A53" s="106" t="s">
        <v>347</v>
      </c>
      <c r="B53" s="106" t="s">
        <v>316</v>
      </c>
      <c r="C53" s="106" t="s">
        <v>262</v>
      </c>
      <c r="D53" s="106" t="s">
        <v>254</v>
      </c>
      <c r="E53">
        <v>4452</v>
      </c>
      <c r="F53" s="106" t="s">
        <v>1405</v>
      </c>
      <c r="G53" s="106" t="s">
        <v>255</v>
      </c>
      <c r="H53" s="106" t="s">
        <v>268</v>
      </c>
      <c r="I53" t="s">
        <v>4162</v>
      </c>
      <c r="J53" t="s">
        <v>4163</v>
      </c>
    </row>
    <row r="54" spans="1:10" x14ac:dyDescent="0.2">
      <c r="A54" s="106" t="s">
        <v>347</v>
      </c>
      <c r="B54" s="106" t="s">
        <v>316</v>
      </c>
      <c r="C54" s="106" t="s">
        <v>253</v>
      </c>
      <c r="D54" s="106" t="s">
        <v>254</v>
      </c>
      <c r="E54">
        <v>4464</v>
      </c>
      <c r="F54" s="106" t="s">
        <v>1670</v>
      </c>
      <c r="G54" s="106" t="s">
        <v>263</v>
      </c>
      <c r="H54" s="106" t="s">
        <v>268</v>
      </c>
      <c r="I54">
        <v>229</v>
      </c>
    </row>
    <row r="55" spans="1:10" x14ac:dyDescent="0.2">
      <c r="A55" s="106" t="s">
        <v>347</v>
      </c>
      <c r="B55" s="106" t="s">
        <v>316</v>
      </c>
      <c r="C55" s="106" t="s">
        <v>253</v>
      </c>
      <c r="D55" s="106" t="s">
        <v>254</v>
      </c>
      <c r="E55">
        <v>4502</v>
      </c>
      <c r="F55" s="106" t="s">
        <v>348</v>
      </c>
      <c r="G55" s="106" t="s">
        <v>255</v>
      </c>
      <c r="H55" s="106" t="s">
        <v>300</v>
      </c>
      <c r="I55" s="106" t="s">
        <v>3711</v>
      </c>
      <c r="J55" s="106" t="s">
        <v>3320</v>
      </c>
    </row>
    <row r="56" spans="1:10" x14ac:dyDescent="0.2">
      <c r="A56" s="106" t="s">
        <v>347</v>
      </c>
      <c r="B56" s="106" t="s">
        <v>316</v>
      </c>
      <c r="C56" s="106" t="s">
        <v>253</v>
      </c>
      <c r="D56" s="106" t="s">
        <v>258</v>
      </c>
      <c r="E56">
        <v>4512</v>
      </c>
      <c r="F56" s="106" t="s">
        <v>1671</v>
      </c>
      <c r="G56" s="106" t="s">
        <v>255</v>
      </c>
      <c r="H56" s="106" t="s">
        <v>300</v>
      </c>
      <c r="I56">
        <v>91</v>
      </c>
    </row>
    <row r="57" spans="1:10" x14ac:dyDescent="0.2">
      <c r="A57" s="106" t="s">
        <v>347</v>
      </c>
      <c r="B57" s="106" t="s">
        <v>316</v>
      </c>
      <c r="C57" s="106" t="s">
        <v>253</v>
      </c>
      <c r="D57" s="106" t="s">
        <v>254</v>
      </c>
      <c r="E57">
        <v>4536</v>
      </c>
      <c r="F57" s="106" t="s">
        <v>1672</v>
      </c>
      <c r="G57" s="106" t="s">
        <v>255</v>
      </c>
      <c r="H57" s="106" t="s">
        <v>300</v>
      </c>
      <c r="I57" t="s">
        <v>332</v>
      </c>
      <c r="J57" t="s">
        <v>3341</v>
      </c>
    </row>
    <row r="58" spans="1:10" x14ac:dyDescent="0.2">
      <c r="A58" s="106" t="s">
        <v>347</v>
      </c>
      <c r="B58" s="106" t="s">
        <v>316</v>
      </c>
      <c r="C58" s="106" t="s">
        <v>253</v>
      </c>
      <c r="D58" s="106" t="s">
        <v>254</v>
      </c>
      <c r="E58">
        <v>4548</v>
      </c>
      <c r="F58" s="106" t="s">
        <v>470</v>
      </c>
      <c r="G58" s="106" t="s">
        <v>255</v>
      </c>
      <c r="H58" s="106" t="s">
        <v>300</v>
      </c>
      <c r="I58">
        <v>662</v>
      </c>
    </row>
    <row r="59" spans="1:10" x14ac:dyDescent="0.2">
      <c r="A59" s="106" t="s">
        <v>347</v>
      </c>
      <c r="B59" s="106" t="s">
        <v>316</v>
      </c>
      <c r="C59" s="106" t="s">
        <v>253</v>
      </c>
      <c r="D59" s="106" t="s">
        <v>254</v>
      </c>
      <c r="E59">
        <v>4584</v>
      </c>
      <c r="F59" s="106" t="s">
        <v>1673</v>
      </c>
      <c r="G59" s="106" t="s">
        <v>267</v>
      </c>
      <c r="H59" s="106" t="s">
        <v>300</v>
      </c>
      <c r="I59">
        <v>257</v>
      </c>
    </row>
    <row r="60" spans="1:10" x14ac:dyDescent="0.2">
      <c r="A60" s="106" t="s">
        <v>347</v>
      </c>
      <c r="B60" s="106" t="s">
        <v>316</v>
      </c>
      <c r="C60" s="106" t="s">
        <v>253</v>
      </c>
      <c r="D60" s="106" t="s">
        <v>254</v>
      </c>
      <c r="E60">
        <v>5408</v>
      </c>
      <c r="F60" s="106" t="s">
        <v>1674</v>
      </c>
      <c r="G60" s="106" t="s">
        <v>255</v>
      </c>
      <c r="H60" s="106" t="s">
        <v>633</v>
      </c>
      <c r="I60">
        <v>308</v>
      </c>
    </row>
    <row r="61" spans="1:10" x14ac:dyDescent="0.2">
      <c r="A61" s="106" t="s">
        <v>347</v>
      </c>
      <c r="B61" s="106" t="s">
        <v>316</v>
      </c>
      <c r="C61" s="106" t="s">
        <v>253</v>
      </c>
      <c r="D61" s="106" t="s">
        <v>254</v>
      </c>
      <c r="E61">
        <v>5476</v>
      </c>
      <c r="F61" s="106" t="s">
        <v>1675</v>
      </c>
      <c r="G61" s="106" t="s">
        <v>255</v>
      </c>
      <c r="H61" s="106" t="s">
        <v>633</v>
      </c>
      <c r="I61">
        <v>61</v>
      </c>
    </row>
    <row r="62" spans="1:10" x14ac:dyDescent="0.2">
      <c r="A62" s="106" t="s">
        <v>347</v>
      </c>
      <c r="B62" s="106" t="s">
        <v>316</v>
      </c>
      <c r="C62" s="106" t="s">
        <v>253</v>
      </c>
      <c r="D62" s="106" t="s">
        <v>254</v>
      </c>
      <c r="E62">
        <v>6448</v>
      </c>
      <c r="F62" s="106" t="s">
        <v>1676</v>
      </c>
      <c r="G62" s="106" t="s">
        <v>255</v>
      </c>
      <c r="H62" s="106" t="s">
        <v>280</v>
      </c>
      <c r="I62" t="s">
        <v>272</v>
      </c>
      <c r="J62" t="s">
        <v>4164</v>
      </c>
    </row>
    <row r="63" spans="1:10" x14ac:dyDescent="0.2">
      <c r="A63" s="106" t="s">
        <v>347</v>
      </c>
      <c r="B63" s="106" t="s">
        <v>316</v>
      </c>
      <c r="C63" s="106" t="s">
        <v>253</v>
      </c>
      <c r="D63" s="106" t="s">
        <v>254</v>
      </c>
      <c r="E63">
        <v>6718</v>
      </c>
      <c r="F63" s="106" t="s">
        <v>1677</v>
      </c>
      <c r="G63" s="106" t="s">
        <v>255</v>
      </c>
      <c r="H63" s="106" t="s">
        <v>280</v>
      </c>
      <c r="I63">
        <v>304</v>
      </c>
    </row>
    <row r="64" spans="1:10" x14ac:dyDescent="0.2">
      <c r="A64" s="106" t="s">
        <v>347</v>
      </c>
      <c r="B64" s="106" t="s">
        <v>316</v>
      </c>
      <c r="C64" s="106" t="s">
        <v>253</v>
      </c>
      <c r="D64" s="106" t="s">
        <v>254</v>
      </c>
      <c r="E64">
        <v>6753</v>
      </c>
      <c r="F64" s="106" t="s">
        <v>3358</v>
      </c>
      <c r="G64" s="106" t="s">
        <v>255</v>
      </c>
      <c r="H64" s="106" t="s">
        <v>280</v>
      </c>
      <c r="I64" s="106" t="s">
        <v>455</v>
      </c>
      <c r="J64" s="106" t="s">
        <v>4165</v>
      </c>
    </row>
    <row r="65" spans="1:10" x14ac:dyDescent="0.2">
      <c r="A65" s="106" t="s">
        <v>347</v>
      </c>
      <c r="B65" s="106" t="s">
        <v>316</v>
      </c>
      <c r="C65" s="106" t="s">
        <v>253</v>
      </c>
      <c r="D65" s="106" t="s">
        <v>254</v>
      </c>
      <c r="E65">
        <v>6758</v>
      </c>
      <c r="F65" s="106" t="s">
        <v>1678</v>
      </c>
      <c r="G65" s="106" t="s">
        <v>255</v>
      </c>
      <c r="H65" s="106" t="s">
        <v>280</v>
      </c>
      <c r="I65" t="s">
        <v>3975</v>
      </c>
      <c r="J65" t="s">
        <v>3560</v>
      </c>
    </row>
    <row r="66" spans="1:10" x14ac:dyDescent="0.2">
      <c r="A66" s="106" t="s">
        <v>347</v>
      </c>
      <c r="B66" s="106" t="s">
        <v>316</v>
      </c>
      <c r="C66" s="106" t="s">
        <v>253</v>
      </c>
      <c r="D66" s="106" t="s">
        <v>254</v>
      </c>
      <c r="E66">
        <v>6841</v>
      </c>
      <c r="F66" s="106" t="s">
        <v>1679</v>
      </c>
      <c r="G66" s="106" t="s">
        <v>255</v>
      </c>
      <c r="H66" s="106" t="s">
        <v>280</v>
      </c>
      <c r="I66" s="106" t="s">
        <v>272</v>
      </c>
      <c r="J66" s="106" t="s">
        <v>4166</v>
      </c>
    </row>
    <row r="67" spans="1:10" x14ac:dyDescent="0.2">
      <c r="A67" s="106" t="s">
        <v>347</v>
      </c>
      <c r="B67" s="106" t="s">
        <v>316</v>
      </c>
      <c r="C67" s="106" t="s">
        <v>253</v>
      </c>
      <c r="D67" s="106" t="s">
        <v>254</v>
      </c>
      <c r="E67">
        <v>6963</v>
      </c>
      <c r="F67" s="106" t="s">
        <v>1680</v>
      </c>
      <c r="G67" s="106" t="s">
        <v>255</v>
      </c>
      <c r="H67" s="106" t="s">
        <v>280</v>
      </c>
      <c r="I67" s="106" t="s">
        <v>332</v>
      </c>
      <c r="J67" s="106" t="s">
        <v>4167</v>
      </c>
    </row>
    <row r="68" spans="1:10" x14ac:dyDescent="0.2">
      <c r="A68" s="106" t="s">
        <v>347</v>
      </c>
      <c r="B68" s="106" t="s">
        <v>316</v>
      </c>
      <c r="C68" s="106" t="s">
        <v>262</v>
      </c>
      <c r="D68" s="106" t="s">
        <v>254</v>
      </c>
      <c r="E68">
        <v>7177</v>
      </c>
      <c r="F68" s="106" t="s">
        <v>1681</v>
      </c>
      <c r="G68" s="106" t="s">
        <v>259</v>
      </c>
      <c r="H68" s="106" t="s">
        <v>1262</v>
      </c>
      <c r="I68">
        <v>665</v>
      </c>
    </row>
    <row r="69" spans="1:10" x14ac:dyDescent="0.2">
      <c r="A69" s="106" t="s">
        <v>347</v>
      </c>
      <c r="B69" s="106" t="s">
        <v>316</v>
      </c>
      <c r="C69" s="106" t="s">
        <v>253</v>
      </c>
      <c r="D69" s="106" t="s">
        <v>254</v>
      </c>
      <c r="E69">
        <v>7230</v>
      </c>
      <c r="F69" s="106" t="s">
        <v>479</v>
      </c>
      <c r="G69" s="106" t="s">
        <v>255</v>
      </c>
      <c r="H69" s="106" t="s">
        <v>285</v>
      </c>
      <c r="I69" s="106" t="s">
        <v>286</v>
      </c>
      <c r="J69" s="106" t="s">
        <v>4168</v>
      </c>
    </row>
    <row r="70" spans="1:10" x14ac:dyDescent="0.2">
      <c r="A70" s="106" t="s">
        <v>347</v>
      </c>
      <c r="B70" s="106" t="s">
        <v>316</v>
      </c>
      <c r="C70" s="106" t="s">
        <v>253</v>
      </c>
      <c r="D70" s="106" t="s">
        <v>254</v>
      </c>
      <c r="E70">
        <v>7251</v>
      </c>
      <c r="F70" s="106" t="s">
        <v>1719</v>
      </c>
      <c r="G70" s="106" t="s">
        <v>255</v>
      </c>
      <c r="H70" s="106" t="s">
        <v>285</v>
      </c>
      <c r="I70" s="106" t="s">
        <v>286</v>
      </c>
      <c r="J70" s="106" t="s">
        <v>4169</v>
      </c>
    </row>
    <row r="71" spans="1:10" x14ac:dyDescent="0.2">
      <c r="A71" s="106" t="s">
        <v>347</v>
      </c>
      <c r="B71" s="106" t="s">
        <v>316</v>
      </c>
      <c r="C71" s="106" t="s">
        <v>253</v>
      </c>
      <c r="D71" s="106" t="s">
        <v>254</v>
      </c>
      <c r="E71">
        <v>7268</v>
      </c>
      <c r="F71" s="106" t="s">
        <v>1682</v>
      </c>
      <c r="G71" s="106" t="s">
        <v>259</v>
      </c>
      <c r="H71" s="106" t="s">
        <v>285</v>
      </c>
      <c r="I71">
        <v>23</v>
      </c>
    </row>
    <row r="72" spans="1:10" x14ac:dyDescent="0.2">
      <c r="A72" s="106" t="s">
        <v>347</v>
      </c>
      <c r="B72" s="106" t="s">
        <v>316</v>
      </c>
      <c r="C72" s="106" t="s">
        <v>253</v>
      </c>
      <c r="D72" s="106" t="s">
        <v>254</v>
      </c>
      <c r="E72">
        <v>7521</v>
      </c>
      <c r="F72" s="106" t="s">
        <v>1683</v>
      </c>
      <c r="G72" s="106" t="s">
        <v>259</v>
      </c>
      <c r="H72" s="106" t="s">
        <v>261</v>
      </c>
      <c r="I72">
        <v>155</v>
      </c>
    </row>
    <row r="73" spans="1:10" x14ac:dyDescent="0.2">
      <c r="A73" s="106" t="s">
        <v>347</v>
      </c>
      <c r="B73" s="106" t="s">
        <v>316</v>
      </c>
      <c r="C73" s="106" t="s">
        <v>253</v>
      </c>
      <c r="D73" s="106" t="s">
        <v>258</v>
      </c>
      <c r="E73">
        <v>7564</v>
      </c>
      <c r="F73" s="106" t="s">
        <v>1684</v>
      </c>
      <c r="G73" s="106" t="s">
        <v>259</v>
      </c>
      <c r="H73" s="106" t="s">
        <v>265</v>
      </c>
      <c r="I73" s="106" t="s">
        <v>455</v>
      </c>
      <c r="J73" s="106" t="s">
        <v>4170</v>
      </c>
    </row>
    <row r="74" spans="1:10" x14ac:dyDescent="0.2">
      <c r="A74" s="106" t="s">
        <v>347</v>
      </c>
      <c r="B74" s="106" t="s">
        <v>316</v>
      </c>
      <c r="C74" s="106" t="s">
        <v>253</v>
      </c>
      <c r="D74" s="106" t="s">
        <v>254</v>
      </c>
      <c r="E74">
        <v>7883</v>
      </c>
      <c r="F74" s="106" t="s">
        <v>1685</v>
      </c>
      <c r="G74" s="106" t="s">
        <v>259</v>
      </c>
      <c r="H74" s="106" t="s">
        <v>277</v>
      </c>
      <c r="I74" s="106">
        <v>76</v>
      </c>
      <c r="J74" s="106"/>
    </row>
    <row r="75" spans="1:10" x14ac:dyDescent="0.2">
      <c r="A75" s="106" t="s">
        <v>347</v>
      </c>
      <c r="B75" s="106" t="s">
        <v>316</v>
      </c>
      <c r="C75" s="106" t="s">
        <v>253</v>
      </c>
      <c r="D75" s="106" t="s">
        <v>254</v>
      </c>
      <c r="E75">
        <v>7979</v>
      </c>
      <c r="F75" s="106" t="s">
        <v>1686</v>
      </c>
      <c r="G75" s="106" t="s">
        <v>255</v>
      </c>
      <c r="H75" s="106" t="s">
        <v>331</v>
      </c>
      <c r="I75" s="106">
        <v>295</v>
      </c>
      <c r="J75" s="106"/>
    </row>
    <row r="76" spans="1:10" x14ac:dyDescent="0.2">
      <c r="A76" s="106" t="s">
        <v>347</v>
      </c>
      <c r="B76" s="106" t="s">
        <v>316</v>
      </c>
      <c r="C76" s="106" t="s">
        <v>253</v>
      </c>
      <c r="D76" s="106" t="s">
        <v>254</v>
      </c>
      <c r="E76">
        <v>8043</v>
      </c>
      <c r="F76" s="106" t="s">
        <v>1687</v>
      </c>
      <c r="G76" s="106" t="s">
        <v>255</v>
      </c>
      <c r="H76" s="106" t="s">
        <v>261</v>
      </c>
      <c r="I76">
        <v>417</v>
      </c>
    </row>
    <row r="77" spans="1:10" x14ac:dyDescent="0.2">
      <c r="A77" s="106" t="s">
        <v>347</v>
      </c>
      <c r="B77" s="106" t="s">
        <v>316</v>
      </c>
      <c r="C77" s="106" t="s">
        <v>253</v>
      </c>
      <c r="D77" s="106" t="s">
        <v>254</v>
      </c>
      <c r="E77">
        <v>8056</v>
      </c>
      <c r="F77" s="106" t="s">
        <v>1688</v>
      </c>
      <c r="G77" s="106" t="s">
        <v>255</v>
      </c>
      <c r="H77" s="106" t="s">
        <v>266</v>
      </c>
      <c r="I77" t="s">
        <v>322</v>
      </c>
      <c r="J77" t="s">
        <v>3308</v>
      </c>
    </row>
    <row r="78" spans="1:10" x14ac:dyDescent="0.2">
      <c r="A78" s="106" t="s">
        <v>347</v>
      </c>
      <c r="B78" s="106" t="s">
        <v>316</v>
      </c>
      <c r="C78" s="106" t="s">
        <v>253</v>
      </c>
      <c r="D78" s="106" t="s">
        <v>254</v>
      </c>
      <c r="E78">
        <v>8085</v>
      </c>
      <c r="F78" s="106" t="s">
        <v>1689</v>
      </c>
      <c r="G78" s="106" t="s">
        <v>263</v>
      </c>
      <c r="H78" s="106" t="s">
        <v>261</v>
      </c>
      <c r="I78">
        <v>107</v>
      </c>
    </row>
    <row r="79" spans="1:10" x14ac:dyDescent="0.2">
      <c r="A79" s="106" t="s">
        <v>347</v>
      </c>
      <c r="B79" s="106" t="s">
        <v>316</v>
      </c>
      <c r="C79" s="106" t="s">
        <v>253</v>
      </c>
      <c r="D79" s="106" t="s">
        <v>254</v>
      </c>
      <c r="E79">
        <v>8334</v>
      </c>
      <c r="F79" s="106" t="s">
        <v>1690</v>
      </c>
      <c r="G79" s="106" t="s">
        <v>255</v>
      </c>
      <c r="H79" s="106" t="s">
        <v>427</v>
      </c>
      <c r="I79" t="s">
        <v>286</v>
      </c>
      <c r="J79" t="s">
        <v>4171</v>
      </c>
    </row>
    <row r="80" spans="1:10" x14ac:dyDescent="0.2">
      <c r="A80" s="106" t="s">
        <v>347</v>
      </c>
      <c r="B80" s="106" t="s">
        <v>316</v>
      </c>
      <c r="C80" s="106" t="s">
        <v>253</v>
      </c>
      <c r="D80" s="106" t="s">
        <v>254</v>
      </c>
      <c r="E80">
        <v>8379</v>
      </c>
      <c r="F80" s="106" t="s">
        <v>1691</v>
      </c>
      <c r="G80" s="106" t="s">
        <v>255</v>
      </c>
      <c r="H80" s="106" t="s">
        <v>427</v>
      </c>
      <c r="I80" s="106" t="s">
        <v>286</v>
      </c>
      <c r="J80" s="106" t="s">
        <v>4172</v>
      </c>
    </row>
    <row r="81" spans="1:10" x14ac:dyDescent="0.2">
      <c r="A81" s="106" t="s">
        <v>347</v>
      </c>
      <c r="B81" s="106" t="s">
        <v>316</v>
      </c>
      <c r="C81" s="106" t="s">
        <v>253</v>
      </c>
      <c r="D81" s="106" t="s">
        <v>254</v>
      </c>
      <c r="E81">
        <v>8530</v>
      </c>
      <c r="F81" s="106" t="s">
        <v>1692</v>
      </c>
      <c r="G81" s="106" t="s">
        <v>255</v>
      </c>
      <c r="H81" s="106" t="s">
        <v>427</v>
      </c>
      <c r="I81">
        <v>487</v>
      </c>
    </row>
    <row r="82" spans="1:10" x14ac:dyDescent="0.2">
      <c r="A82" s="106" t="s">
        <v>347</v>
      </c>
      <c r="B82" s="106" t="s">
        <v>316</v>
      </c>
      <c r="C82" s="106" t="s">
        <v>262</v>
      </c>
      <c r="D82" s="106" t="s">
        <v>254</v>
      </c>
      <c r="E82">
        <v>8929</v>
      </c>
      <c r="F82" s="106" t="s">
        <v>1693</v>
      </c>
      <c r="G82" s="106" t="s">
        <v>263</v>
      </c>
      <c r="H82" s="106" t="s">
        <v>281</v>
      </c>
      <c r="I82">
        <v>185</v>
      </c>
    </row>
    <row r="83" spans="1:10" x14ac:dyDescent="0.2">
      <c r="A83" s="106" t="s">
        <v>347</v>
      </c>
      <c r="B83" s="106" t="s">
        <v>316</v>
      </c>
      <c r="C83" s="106" t="s">
        <v>264</v>
      </c>
      <c r="D83" s="106" t="s">
        <v>254</v>
      </c>
      <c r="E83">
        <v>8945</v>
      </c>
      <c r="F83" s="106" t="s">
        <v>572</v>
      </c>
      <c r="G83" s="106" t="s">
        <v>255</v>
      </c>
      <c r="H83" s="106" t="s">
        <v>281</v>
      </c>
      <c r="I83">
        <v>116</v>
      </c>
    </row>
    <row r="84" spans="1:10" x14ac:dyDescent="0.2">
      <c r="A84" s="106" t="s">
        <v>347</v>
      </c>
      <c r="B84" s="106" t="s">
        <v>316</v>
      </c>
      <c r="C84" s="106" t="s">
        <v>253</v>
      </c>
      <c r="D84" s="106" t="s">
        <v>254</v>
      </c>
      <c r="E84">
        <v>9042</v>
      </c>
      <c r="F84" s="106" t="s">
        <v>1462</v>
      </c>
      <c r="G84" s="106" t="s">
        <v>255</v>
      </c>
      <c r="H84" s="106" t="s">
        <v>338</v>
      </c>
      <c r="I84" t="s">
        <v>430</v>
      </c>
      <c r="J84" t="s">
        <v>4028</v>
      </c>
    </row>
    <row r="85" spans="1:10" x14ac:dyDescent="0.2">
      <c r="A85" s="106" t="s">
        <v>347</v>
      </c>
      <c r="B85" s="106" t="s">
        <v>316</v>
      </c>
      <c r="C85" s="106" t="s">
        <v>253</v>
      </c>
      <c r="D85" s="106" t="s">
        <v>254</v>
      </c>
      <c r="E85">
        <v>9428</v>
      </c>
      <c r="F85" s="106" t="s">
        <v>1694</v>
      </c>
      <c r="G85" s="106" t="s">
        <v>255</v>
      </c>
      <c r="H85" s="106" t="s">
        <v>266</v>
      </c>
      <c r="I85" s="106">
        <v>69</v>
      </c>
      <c r="J85" s="106"/>
    </row>
    <row r="86" spans="1:10" x14ac:dyDescent="0.2">
      <c r="A86" s="106" t="s">
        <v>347</v>
      </c>
      <c r="B86" s="106" t="s">
        <v>316</v>
      </c>
      <c r="C86" s="106" t="s">
        <v>253</v>
      </c>
      <c r="D86" s="106" t="s">
        <v>254</v>
      </c>
      <c r="E86">
        <v>9613</v>
      </c>
      <c r="F86" s="106" t="s">
        <v>493</v>
      </c>
      <c r="G86" s="106" t="s">
        <v>255</v>
      </c>
      <c r="H86" s="106" t="s">
        <v>266</v>
      </c>
      <c r="I86" t="s">
        <v>422</v>
      </c>
      <c r="J86" t="s">
        <v>4173</v>
      </c>
    </row>
    <row r="87" spans="1:10" x14ac:dyDescent="0.2">
      <c r="A87" s="106" t="s">
        <v>347</v>
      </c>
      <c r="B87" s="106" t="s">
        <v>316</v>
      </c>
      <c r="C87" s="106" t="s">
        <v>253</v>
      </c>
      <c r="D87" s="106" t="s">
        <v>254</v>
      </c>
      <c r="E87">
        <v>9697</v>
      </c>
      <c r="F87" s="106" t="s">
        <v>1463</v>
      </c>
      <c r="G87" s="106" t="s">
        <v>255</v>
      </c>
      <c r="H87" s="106" t="s">
        <v>266</v>
      </c>
      <c r="I87" t="s">
        <v>305</v>
      </c>
      <c r="J87" t="s">
        <v>4174</v>
      </c>
    </row>
    <row r="88" spans="1:10" x14ac:dyDescent="0.2">
      <c r="A88" s="106" t="s">
        <v>347</v>
      </c>
      <c r="B88" s="106" t="s">
        <v>316</v>
      </c>
      <c r="C88" s="106" t="s">
        <v>253</v>
      </c>
      <c r="D88" s="106" t="s">
        <v>254</v>
      </c>
      <c r="E88">
        <v>9849</v>
      </c>
      <c r="F88" s="106" t="s">
        <v>3359</v>
      </c>
      <c r="G88" s="106" t="s">
        <v>259</v>
      </c>
      <c r="H88" s="106" t="s">
        <v>261</v>
      </c>
      <c r="I88">
        <v>34</v>
      </c>
    </row>
    <row r="89" spans="1:10" x14ac:dyDescent="0.2">
      <c r="A89" s="106" t="s">
        <v>347</v>
      </c>
      <c r="B89" s="106" t="s">
        <v>316</v>
      </c>
      <c r="C89" s="106" t="s">
        <v>253</v>
      </c>
      <c r="D89" s="106" t="s">
        <v>254</v>
      </c>
      <c r="E89">
        <v>9888</v>
      </c>
      <c r="F89" s="106" t="s">
        <v>1695</v>
      </c>
      <c r="G89" s="106" t="s">
        <v>259</v>
      </c>
      <c r="H89" s="106" t="s">
        <v>261</v>
      </c>
      <c r="I89">
        <v>62</v>
      </c>
    </row>
    <row r="90" spans="1:10" x14ac:dyDescent="0.2">
      <c r="A90" s="106" t="s">
        <v>347</v>
      </c>
      <c r="B90" s="106" t="s">
        <v>316</v>
      </c>
      <c r="C90" s="106" t="s">
        <v>253</v>
      </c>
      <c r="D90" s="106" t="s">
        <v>254</v>
      </c>
      <c r="E90">
        <v>9890</v>
      </c>
      <c r="F90" s="106" t="s">
        <v>1696</v>
      </c>
      <c r="G90" s="106" t="s">
        <v>259</v>
      </c>
      <c r="H90" s="106" t="s">
        <v>265</v>
      </c>
      <c r="I90">
        <v>77</v>
      </c>
    </row>
    <row r="91" spans="1:10" x14ac:dyDescent="0.2">
      <c r="A91" s="106" t="s">
        <v>347</v>
      </c>
      <c r="B91" s="106" t="s">
        <v>1458</v>
      </c>
      <c r="C91" s="106" t="s">
        <v>262</v>
      </c>
      <c r="D91" s="106" t="s">
        <v>254</v>
      </c>
      <c r="E91">
        <v>2811</v>
      </c>
      <c r="F91" s="106" t="s">
        <v>1459</v>
      </c>
      <c r="G91" s="106" t="s">
        <v>255</v>
      </c>
      <c r="H91" s="106" t="s">
        <v>256</v>
      </c>
      <c r="I91" s="106" t="s">
        <v>278</v>
      </c>
      <c r="J91" s="106" t="s">
        <v>4175</v>
      </c>
    </row>
    <row r="92" spans="1:10" x14ac:dyDescent="0.2">
      <c r="A92" s="106" t="s">
        <v>347</v>
      </c>
      <c r="B92" s="106" t="s">
        <v>1453</v>
      </c>
      <c r="C92" s="106" t="s">
        <v>253</v>
      </c>
      <c r="D92" s="106" t="s">
        <v>254</v>
      </c>
      <c r="E92">
        <v>1417</v>
      </c>
      <c r="F92" s="106" t="s">
        <v>1697</v>
      </c>
      <c r="G92" s="106" t="s">
        <v>255</v>
      </c>
      <c r="H92" s="106" t="s">
        <v>282</v>
      </c>
      <c r="I92" s="106" t="s">
        <v>286</v>
      </c>
      <c r="J92" s="106" t="s">
        <v>3720</v>
      </c>
    </row>
    <row r="93" spans="1:10" x14ac:dyDescent="0.2">
      <c r="A93" s="106" t="s">
        <v>347</v>
      </c>
      <c r="B93" s="106" t="s">
        <v>1453</v>
      </c>
      <c r="C93" s="106" t="s">
        <v>253</v>
      </c>
      <c r="D93" s="106" t="s">
        <v>254</v>
      </c>
      <c r="E93">
        <v>1814</v>
      </c>
      <c r="F93" s="106" t="s">
        <v>1698</v>
      </c>
      <c r="G93" s="106" t="s">
        <v>255</v>
      </c>
      <c r="H93" s="106" t="s">
        <v>282</v>
      </c>
      <c r="I93" s="106">
        <v>103</v>
      </c>
      <c r="J93" s="106"/>
    </row>
    <row r="94" spans="1:10" x14ac:dyDescent="0.2">
      <c r="A94" s="106" t="s">
        <v>347</v>
      </c>
      <c r="B94" s="106" t="s">
        <v>1453</v>
      </c>
      <c r="C94" s="106" t="s">
        <v>253</v>
      </c>
      <c r="D94" s="106" t="s">
        <v>254</v>
      </c>
      <c r="E94">
        <v>1945</v>
      </c>
      <c r="F94" s="106" t="s">
        <v>1699</v>
      </c>
      <c r="G94" s="106" t="s">
        <v>255</v>
      </c>
      <c r="H94" s="106" t="s">
        <v>282</v>
      </c>
      <c r="I94">
        <v>328</v>
      </c>
    </row>
    <row r="95" spans="1:10" x14ac:dyDescent="0.2">
      <c r="A95" s="106" t="s">
        <v>347</v>
      </c>
      <c r="B95" s="106" t="s">
        <v>1453</v>
      </c>
      <c r="C95" s="106" t="s">
        <v>253</v>
      </c>
      <c r="D95" s="106" t="s">
        <v>254</v>
      </c>
      <c r="E95">
        <v>2112</v>
      </c>
      <c r="F95" s="106" t="s">
        <v>1700</v>
      </c>
      <c r="G95" s="106" t="s">
        <v>255</v>
      </c>
      <c r="H95" s="106" t="s">
        <v>256</v>
      </c>
      <c r="I95" s="106">
        <v>81</v>
      </c>
      <c r="J95" s="106"/>
    </row>
    <row r="96" spans="1:10" x14ac:dyDescent="0.2">
      <c r="A96" s="106" t="s">
        <v>347</v>
      </c>
      <c r="B96" s="106" t="s">
        <v>1453</v>
      </c>
      <c r="C96" s="106" t="s">
        <v>253</v>
      </c>
      <c r="D96" s="106" t="s">
        <v>254</v>
      </c>
      <c r="E96">
        <v>2317</v>
      </c>
      <c r="F96" s="106" t="s">
        <v>1701</v>
      </c>
      <c r="G96" s="106" t="s">
        <v>255</v>
      </c>
      <c r="H96" s="106" t="s">
        <v>266</v>
      </c>
      <c r="I96" t="s">
        <v>278</v>
      </c>
      <c r="J96" t="s">
        <v>4176</v>
      </c>
    </row>
    <row r="97" spans="1:10" x14ac:dyDescent="0.2">
      <c r="A97" s="106" t="s">
        <v>347</v>
      </c>
      <c r="B97" s="106" t="s">
        <v>1453</v>
      </c>
      <c r="C97" s="106" t="s">
        <v>253</v>
      </c>
      <c r="D97" s="106" t="s">
        <v>254</v>
      </c>
      <c r="E97">
        <v>4231</v>
      </c>
      <c r="F97" s="106" t="s">
        <v>1702</v>
      </c>
      <c r="G97" s="106" t="s">
        <v>255</v>
      </c>
      <c r="H97" s="106" t="s">
        <v>268</v>
      </c>
      <c r="I97">
        <v>114</v>
      </c>
    </row>
    <row r="98" spans="1:10" x14ac:dyDescent="0.2">
      <c r="A98" s="106" t="s">
        <v>347</v>
      </c>
      <c r="B98" s="106" t="s">
        <v>1453</v>
      </c>
      <c r="C98" s="106" t="s">
        <v>257</v>
      </c>
      <c r="D98" s="106" t="s">
        <v>254</v>
      </c>
      <c r="E98">
        <v>4282</v>
      </c>
      <c r="F98" s="106" t="s">
        <v>1703</v>
      </c>
      <c r="G98" s="106" t="s">
        <v>255</v>
      </c>
      <c r="H98" s="106" t="s">
        <v>260</v>
      </c>
      <c r="I98">
        <v>626</v>
      </c>
    </row>
    <row r="99" spans="1:10" x14ac:dyDescent="0.2">
      <c r="A99" s="106" t="s">
        <v>347</v>
      </c>
      <c r="B99" s="106" t="s">
        <v>1453</v>
      </c>
      <c r="C99" s="106" t="s">
        <v>253</v>
      </c>
      <c r="D99" s="106" t="s">
        <v>254</v>
      </c>
      <c r="E99">
        <v>4319</v>
      </c>
      <c r="F99" s="106" t="s">
        <v>1704</v>
      </c>
      <c r="G99" s="106" t="s">
        <v>255</v>
      </c>
      <c r="H99" s="106" t="s">
        <v>260</v>
      </c>
      <c r="I99">
        <v>41</v>
      </c>
    </row>
    <row r="100" spans="1:10" x14ac:dyDescent="0.2">
      <c r="A100" s="106" t="s">
        <v>347</v>
      </c>
      <c r="B100" s="106" t="s">
        <v>1453</v>
      </c>
      <c r="C100" s="106" t="s">
        <v>253</v>
      </c>
      <c r="D100" s="106" t="s">
        <v>254</v>
      </c>
      <c r="E100">
        <v>4471</v>
      </c>
      <c r="F100" s="106" t="s">
        <v>1705</v>
      </c>
      <c r="G100" s="106" t="s">
        <v>255</v>
      </c>
      <c r="H100" s="106" t="s">
        <v>268</v>
      </c>
      <c r="I100" s="106" t="s">
        <v>286</v>
      </c>
      <c r="J100" s="106" t="s">
        <v>3714</v>
      </c>
    </row>
    <row r="101" spans="1:10" x14ac:dyDescent="0.2">
      <c r="A101" s="106" t="s">
        <v>347</v>
      </c>
      <c r="B101" s="106" t="s">
        <v>1453</v>
      </c>
      <c r="C101" s="106" t="s">
        <v>253</v>
      </c>
      <c r="D101" s="106" t="s">
        <v>254</v>
      </c>
      <c r="E101">
        <v>4508</v>
      </c>
      <c r="F101" s="106" t="s">
        <v>1706</v>
      </c>
      <c r="G101" s="106" t="s">
        <v>255</v>
      </c>
      <c r="H101" s="106" t="s">
        <v>300</v>
      </c>
      <c r="I101" s="106" t="s">
        <v>430</v>
      </c>
      <c r="J101" s="106" t="s">
        <v>3978</v>
      </c>
    </row>
    <row r="102" spans="1:10" x14ac:dyDescent="0.2">
      <c r="A102" s="106" t="s">
        <v>347</v>
      </c>
      <c r="B102" s="106" t="s">
        <v>1453</v>
      </c>
      <c r="C102" s="106" t="s">
        <v>253</v>
      </c>
      <c r="D102" s="106" t="s">
        <v>254</v>
      </c>
      <c r="E102">
        <v>4559</v>
      </c>
      <c r="F102" s="106" t="s">
        <v>1707</v>
      </c>
      <c r="G102" s="106" t="s">
        <v>255</v>
      </c>
      <c r="H102" s="106" t="s">
        <v>300</v>
      </c>
      <c r="I102" t="s">
        <v>286</v>
      </c>
      <c r="J102" t="s">
        <v>4177</v>
      </c>
    </row>
    <row r="103" spans="1:10" x14ac:dyDescent="0.2">
      <c r="A103" s="106" t="s">
        <v>347</v>
      </c>
      <c r="B103" s="106" t="s">
        <v>1453</v>
      </c>
      <c r="C103" s="106" t="s">
        <v>253</v>
      </c>
      <c r="D103" s="106" t="s">
        <v>254</v>
      </c>
      <c r="E103">
        <v>4674</v>
      </c>
      <c r="F103" s="106" t="s">
        <v>1708</v>
      </c>
      <c r="G103" s="106" t="s">
        <v>255</v>
      </c>
      <c r="H103" s="106" t="s">
        <v>266</v>
      </c>
      <c r="I103" s="106">
        <v>439</v>
      </c>
      <c r="J103" s="106"/>
    </row>
    <row r="104" spans="1:10" x14ac:dyDescent="0.2">
      <c r="A104" s="106" t="s">
        <v>347</v>
      </c>
      <c r="B104" s="106" t="s">
        <v>1453</v>
      </c>
      <c r="C104" s="106" t="s">
        <v>253</v>
      </c>
      <c r="D104" s="106" t="s">
        <v>254</v>
      </c>
      <c r="E104">
        <v>4687</v>
      </c>
      <c r="F104" s="106" t="s">
        <v>1709</v>
      </c>
      <c r="G104" s="106" t="s">
        <v>255</v>
      </c>
      <c r="H104" s="106" t="s">
        <v>266</v>
      </c>
      <c r="I104" s="106">
        <v>243</v>
      </c>
      <c r="J104" s="106"/>
    </row>
    <row r="105" spans="1:10" x14ac:dyDescent="0.2">
      <c r="A105" s="106" t="s">
        <v>347</v>
      </c>
      <c r="B105" s="106" t="s">
        <v>1453</v>
      </c>
      <c r="C105" s="106" t="s">
        <v>253</v>
      </c>
      <c r="D105" s="106" t="s">
        <v>254</v>
      </c>
      <c r="E105">
        <v>5451</v>
      </c>
      <c r="F105" s="106" t="s">
        <v>1460</v>
      </c>
      <c r="G105" s="106" t="s">
        <v>255</v>
      </c>
      <c r="H105" s="106" t="s">
        <v>633</v>
      </c>
      <c r="I105" s="106">
        <v>701</v>
      </c>
      <c r="J105" s="106"/>
    </row>
    <row r="106" spans="1:10" x14ac:dyDescent="0.2">
      <c r="A106" s="106" t="s">
        <v>347</v>
      </c>
      <c r="B106" s="106" t="s">
        <v>1453</v>
      </c>
      <c r="C106" s="106" t="s">
        <v>253</v>
      </c>
      <c r="D106" s="106" t="s">
        <v>254</v>
      </c>
      <c r="E106">
        <v>5989</v>
      </c>
      <c r="F106" s="106" t="s">
        <v>474</v>
      </c>
      <c r="G106" s="106" t="s">
        <v>255</v>
      </c>
      <c r="H106" s="106" t="s">
        <v>270</v>
      </c>
      <c r="I106" s="106">
        <v>206</v>
      </c>
      <c r="J106" s="106"/>
    </row>
    <row r="107" spans="1:10" x14ac:dyDescent="0.2">
      <c r="A107" s="106" t="s">
        <v>347</v>
      </c>
      <c r="B107" s="106" t="s">
        <v>1453</v>
      </c>
      <c r="C107" s="106" t="s">
        <v>253</v>
      </c>
      <c r="D107" s="106" t="s">
        <v>254</v>
      </c>
      <c r="E107">
        <v>6889</v>
      </c>
      <c r="F107" s="106" t="s">
        <v>1710</v>
      </c>
      <c r="G107" s="106" t="s">
        <v>259</v>
      </c>
      <c r="H107" s="106" t="s">
        <v>280</v>
      </c>
      <c r="I107">
        <v>295</v>
      </c>
    </row>
    <row r="108" spans="1:10" x14ac:dyDescent="0.2">
      <c r="A108" s="106" t="s">
        <v>347</v>
      </c>
      <c r="B108" s="106" t="s">
        <v>1453</v>
      </c>
      <c r="C108" s="106" t="s">
        <v>253</v>
      </c>
      <c r="D108" s="106" t="s">
        <v>254</v>
      </c>
      <c r="E108">
        <v>6908</v>
      </c>
      <c r="F108" s="106" t="s">
        <v>1711</v>
      </c>
      <c r="G108" s="106" t="s">
        <v>255</v>
      </c>
      <c r="H108" s="106" t="s">
        <v>280</v>
      </c>
      <c r="I108" s="106" t="s">
        <v>286</v>
      </c>
      <c r="J108" s="106" t="s">
        <v>4178</v>
      </c>
    </row>
    <row r="109" spans="1:10" x14ac:dyDescent="0.2">
      <c r="A109" s="106" t="s">
        <v>347</v>
      </c>
      <c r="B109" s="106" t="s">
        <v>1453</v>
      </c>
      <c r="C109" s="106" t="s">
        <v>253</v>
      </c>
      <c r="D109" s="106" t="s">
        <v>254</v>
      </c>
      <c r="E109">
        <v>6943</v>
      </c>
      <c r="F109" s="106" t="s">
        <v>1712</v>
      </c>
      <c r="G109" s="106" t="s">
        <v>259</v>
      </c>
      <c r="H109" s="106" t="s">
        <v>280</v>
      </c>
      <c r="I109" s="106">
        <v>41</v>
      </c>
      <c r="J109" s="106"/>
    </row>
    <row r="110" spans="1:10" x14ac:dyDescent="0.2">
      <c r="A110" s="106" t="s">
        <v>347</v>
      </c>
      <c r="B110" s="106" t="s">
        <v>1453</v>
      </c>
      <c r="C110" s="106" t="s">
        <v>253</v>
      </c>
      <c r="D110" s="106" t="s">
        <v>254</v>
      </c>
      <c r="E110">
        <v>8174</v>
      </c>
      <c r="F110" s="106" t="s">
        <v>1713</v>
      </c>
      <c r="G110" s="106" t="s">
        <v>255</v>
      </c>
      <c r="H110" s="106" t="s">
        <v>265</v>
      </c>
      <c r="I110" s="106" t="s">
        <v>286</v>
      </c>
      <c r="J110" s="106" t="s">
        <v>4179</v>
      </c>
    </row>
    <row r="111" spans="1:10" x14ac:dyDescent="0.2">
      <c r="A111" s="106" t="s">
        <v>347</v>
      </c>
      <c r="B111" s="106" t="s">
        <v>1453</v>
      </c>
      <c r="C111" s="106" t="s">
        <v>253</v>
      </c>
      <c r="D111" s="106" t="s">
        <v>254</v>
      </c>
      <c r="E111">
        <v>8306</v>
      </c>
      <c r="F111" s="106" t="s">
        <v>1714</v>
      </c>
      <c r="G111" s="106" t="s">
        <v>255</v>
      </c>
      <c r="H111" s="106" t="s">
        <v>427</v>
      </c>
      <c r="I111" t="s">
        <v>4180</v>
      </c>
      <c r="J111" t="s">
        <v>4173</v>
      </c>
    </row>
    <row r="112" spans="1:10" x14ac:dyDescent="0.2">
      <c r="A112" s="106" t="s">
        <v>347</v>
      </c>
      <c r="B112" s="106" t="s">
        <v>1619</v>
      </c>
      <c r="C112" s="106" t="s">
        <v>253</v>
      </c>
      <c r="D112" s="106" t="s">
        <v>254</v>
      </c>
      <c r="E112">
        <v>9351</v>
      </c>
      <c r="F112" s="106" t="s">
        <v>3360</v>
      </c>
      <c r="G112" s="106" t="s">
        <v>255</v>
      </c>
      <c r="H112" s="106" t="s">
        <v>492</v>
      </c>
      <c r="I112">
        <v>108</v>
      </c>
    </row>
    <row r="113" spans="1:10" x14ac:dyDescent="0.2">
      <c r="A113" s="106" t="s">
        <v>347</v>
      </c>
      <c r="B113" s="106" t="s">
        <v>252</v>
      </c>
      <c r="C113" s="106" t="s">
        <v>262</v>
      </c>
      <c r="D113" s="106" t="s">
        <v>258</v>
      </c>
      <c r="E113">
        <v>2268</v>
      </c>
      <c r="F113" s="106" t="s">
        <v>349</v>
      </c>
      <c r="G113" s="106" t="s">
        <v>259</v>
      </c>
      <c r="H113" s="106" t="s">
        <v>256</v>
      </c>
      <c r="I113" s="106">
        <v>385</v>
      </c>
      <c r="J113" s="106"/>
    </row>
    <row r="114" spans="1:10" x14ac:dyDescent="0.2">
      <c r="A114" s="106" t="s">
        <v>347</v>
      </c>
      <c r="B114" s="106" t="s">
        <v>252</v>
      </c>
      <c r="C114" s="106" t="s">
        <v>253</v>
      </c>
      <c r="D114" s="106" t="s">
        <v>254</v>
      </c>
      <c r="E114">
        <v>2371</v>
      </c>
      <c r="F114" s="106" t="s">
        <v>1715</v>
      </c>
      <c r="G114" s="106" t="s">
        <v>255</v>
      </c>
      <c r="H114" s="106" t="s">
        <v>260</v>
      </c>
      <c r="I114" t="s">
        <v>272</v>
      </c>
      <c r="J114" t="s">
        <v>4181</v>
      </c>
    </row>
    <row r="115" spans="1:10" x14ac:dyDescent="0.2">
      <c r="A115" s="106" t="s">
        <v>347</v>
      </c>
      <c r="B115" s="106" t="s">
        <v>252</v>
      </c>
      <c r="C115" s="106" t="s">
        <v>253</v>
      </c>
      <c r="D115" s="106" t="s">
        <v>254</v>
      </c>
      <c r="E115">
        <v>5384</v>
      </c>
      <c r="F115" s="106" t="s">
        <v>1716</v>
      </c>
      <c r="G115" s="106" t="s">
        <v>255</v>
      </c>
      <c r="H115" s="106" t="s">
        <v>297</v>
      </c>
      <c r="I115" s="106">
        <v>860</v>
      </c>
      <c r="J115" s="106"/>
    </row>
    <row r="116" spans="1:10" x14ac:dyDescent="0.2">
      <c r="A116" s="106" t="s">
        <v>347</v>
      </c>
      <c r="B116" s="106" t="s">
        <v>252</v>
      </c>
      <c r="C116" s="106" t="s">
        <v>253</v>
      </c>
      <c r="D116" s="106" t="s">
        <v>254</v>
      </c>
      <c r="E116">
        <v>5446</v>
      </c>
      <c r="F116" s="106" t="s">
        <v>1717</v>
      </c>
      <c r="G116" s="106" t="s">
        <v>263</v>
      </c>
      <c r="H116" s="106" t="s">
        <v>633</v>
      </c>
      <c r="I116">
        <v>51</v>
      </c>
    </row>
    <row r="117" spans="1:10" x14ac:dyDescent="0.2">
      <c r="A117" s="106" t="s">
        <v>347</v>
      </c>
      <c r="B117" s="106" t="s">
        <v>252</v>
      </c>
      <c r="C117" s="106" t="s">
        <v>253</v>
      </c>
      <c r="D117" s="106" t="s">
        <v>254</v>
      </c>
      <c r="E117">
        <v>8255</v>
      </c>
      <c r="F117" s="106" t="s">
        <v>1720</v>
      </c>
      <c r="G117" s="106" t="s">
        <v>255</v>
      </c>
      <c r="H117" s="106" t="s">
        <v>265</v>
      </c>
      <c r="I117">
        <v>860</v>
      </c>
    </row>
    <row r="118" spans="1:10" x14ac:dyDescent="0.2">
      <c r="A118" s="106" t="s">
        <v>351</v>
      </c>
      <c r="B118" s="106" t="s">
        <v>1618</v>
      </c>
      <c r="C118" s="106" t="s">
        <v>253</v>
      </c>
      <c r="D118" s="106" t="s">
        <v>254</v>
      </c>
      <c r="E118">
        <v>3401</v>
      </c>
      <c r="F118" s="106" t="s">
        <v>659</v>
      </c>
      <c r="G118" s="106" t="s">
        <v>255</v>
      </c>
      <c r="H118" s="106" t="s">
        <v>288</v>
      </c>
      <c r="I118" s="106" t="s">
        <v>322</v>
      </c>
      <c r="J118" s="106" t="s">
        <v>4182</v>
      </c>
    </row>
    <row r="119" spans="1:10" x14ac:dyDescent="0.2">
      <c r="A119" s="106" t="s">
        <v>351</v>
      </c>
      <c r="B119" s="106" t="s">
        <v>1618</v>
      </c>
      <c r="C119" s="106" t="s">
        <v>253</v>
      </c>
      <c r="D119" s="106" t="s">
        <v>254</v>
      </c>
      <c r="E119">
        <v>7873</v>
      </c>
      <c r="F119" s="106" t="s">
        <v>1721</v>
      </c>
      <c r="G119" s="106" t="s">
        <v>255</v>
      </c>
      <c r="H119" s="106" t="s">
        <v>277</v>
      </c>
      <c r="I119" s="106">
        <v>381</v>
      </c>
      <c r="J119" s="106"/>
    </row>
    <row r="120" spans="1:10" x14ac:dyDescent="0.2">
      <c r="A120" s="106" t="s">
        <v>351</v>
      </c>
      <c r="B120" s="106" t="s">
        <v>1618</v>
      </c>
      <c r="C120" s="106" t="s">
        <v>253</v>
      </c>
      <c r="D120" s="106" t="s">
        <v>254</v>
      </c>
      <c r="E120">
        <v>8002</v>
      </c>
      <c r="F120" s="106" t="s">
        <v>1722</v>
      </c>
      <c r="G120" s="106" t="s">
        <v>255</v>
      </c>
      <c r="H120" s="106" t="s">
        <v>261</v>
      </c>
      <c r="I120" s="106" t="s">
        <v>403</v>
      </c>
      <c r="J120" s="106" t="s">
        <v>4183</v>
      </c>
    </row>
    <row r="121" spans="1:10" x14ac:dyDescent="0.2">
      <c r="A121" s="106" t="s">
        <v>351</v>
      </c>
      <c r="B121" s="106" t="s">
        <v>1618</v>
      </c>
      <c r="C121" s="106" t="s">
        <v>253</v>
      </c>
      <c r="D121" s="106" t="s">
        <v>254</v>
      </c>
      <c r="E121">
        <v>8020</v>
      </c>
      <c r="F121" s="106" t="s">
        <v>1852</v>
      </c>
      <c r="G121" s="106" t="s">
        <v>255</v>
      </c>
      <c r="H121" s="106" t="s">
        <v>261</v>
      </c>
      <c r="I121" s="106" t="s">
        <v>286</v>
      </c>
      <c r="J121" s="106" t="s">
        <v>4184</v>
      </c>
    </row>
    <row r="122" spans="1:10" x14ac:dyDescent="0.2">
      <c r="A122" s="106" t="s">
        <v>351</v>
      </c>
      <c r="B122" s="106" t="s">
        <v>612</v>
      </c>
      <c r="C122" s="106" t="s">
        <v>253</v>
      </c>
      <c r="D122" s="106" t="s">
        <v>254</v>
      </c>
      <c r="E122">
        <v>2768</v>
      </c>
      <c r="F122" s="106" t="s">
        <v>653</v>
      </c>
      <c r="G122" s="106" t="s">
        <v>255</v>
      </c>
      <c r="H122" s="106" t="s">
        <v>261</v>
      </c>
      <c r="I122" t="s">
        <v>305</v>
      </c>
      <c r="J122" t="s">
        <v>3559</v>
      </c>
    </row>
    <row r="123" spans="1:10" x14ac:dyDescent="0.2">
      <c r="A123" s="106" t="s">
        <v>351</v>
      </c>
      <c r="B123" s="106" t="s">
        <v>612</v>
      </c>
      <c r="C123" s="106" t="s">
        <v>253</v>
      </c>
      <c r="D123" s="106" t="s">
        <v>254</v>
      </c>
      <c r="E123">
        <v>6460</v>
      </c>
      <c r="F123" s="106" t="s">
        <v>1723</v>
      </c>
      <c r="G123" s="106" t="s">
        <v>255</v>
      </c>
      <c r="H123" s="106" t="s">
        <v>276</v>
      </c>
      <c r="I123" s="106" t="s">
        <v>322</v>
      </c>
      <c r="J123" s="106" t="s">
        <v>4019</v>
      </c>
    </row>
    <row r="124" spans="1:10" x14ac:dyDescent="0.2">
      <c r="A124" s="106" t="s">
        <v>351</v>
      </c>
      <c r="B124" s="106" t="s">
        <v>1279</v>
      </c>
      <c r="C124" s="106" t="s">
        <v>253</v>
      </c>
      <c r="D124" s="106" t="s">
        <v>254</v>
      </c>
      <c r="E124">
        <v>1332</v>
      </c>
      <c r="F124" s="106" t="s">
        <v>1724</v>
      </c>
      <c r="G124" s="106" t="s">
        <v>255</v>
      </c>
      <c r="H124" s="106" t="s">
        <v>303</v>
      </c>
      <c r="I124" s="106" t="s">
        <v>286</v>
      </c>
      <c r="J124" s="106" t="s">
        <v>3969</v>
      </c>
    </row>
    <row r="125" spans="1:10" x14ac:dyDescent="0.2">
      <c r="A125" s="106" t="s">
        <v>351</v>
      </c>
      <c r="B125" s="106" t="s">
        <v>1279</v>
      </c>
      <c r="C125" s="106" t="s">
        <v>253</v>
      </c>
      <c r="D125" s="106" t="s">
        <v>254</v>
      </c>
      <c r="E125">
        <v>2599</v>
      </c>
      <c r="F125" s="106" t="s">
        <v>1725</v>
      </c>
      <c r="G125" s="106" t="s">
        <v>255</v>
      </c>
      <c r="H125" s="106" t="s">
        <v>256</v>
      </c>
      <c r="I125" s="106">
        <v>63</v>
      </c>
      <c r="J125" s="106"/>
    </row>
    <row r="126" spans="1:10" x14ac:dyDescent="0.2">
      <c r="A126" s="106" t="s">
        <v>351</v>
      </c>
      <c r="B126" s="106" t="s">
        <v>1279</v>
      </c>
      <c r="C126" s="106" t="s">
        <v>253</v>
      </c>
      <c r="D126" s="106" t="s">
        <v>254</v>
      </c>
      <c r="E126">
        <v>3941</v>
      </c>
      <c r="F126" s="106" t="s">
        <v>1726</v>
      </c>
      <c r="G126" s="106" t="s">
        <v>255</v>
      </c>
      <c r="H126" s="106" t="s">
        <v>289</v>
      </c>
      <c r="I126" t="s">
        <v>278</v>
      </c>
      <c r="J126" t="s">
        <v>4185</v>
      </c>
    </row>
    <row r="127" spans="1:10" x14ac:dyDescent="0.2">
      <c r="A127" s="106" t="s">
        <v>351</v>
      </c>
      <c r="B127" s="106" t="s">
        <v>1279</v>
      </c>
      <c r="C127" s="106" t="s">
        <v>253</v>
      </c>
      <c r="D127" s="106" t="s">
        <v>254</v>
      </c>
      <c r="E127">
        <v>4183</v>
      </c>
      <c r="F127" s="106" t="s">
        <v>1266</v>
      </c>
      <c r="G127" s="106" t="s">
        <v>255</v>
      </c>
      <c r="H127" s="106" t="s">
        <v>268</v>
      </c>
      <c r="I127" t="s">
        <v>305</v>
      </c>
      <c r="J127" t="s">
        <v>4186</v>
      </c>
    </row>
    <row r="128" spans="1:10" x14ac:dyDescent="0.2">
      <c r="A128" s="106" t="s">
        <v>351</v>
      </c>
      <c r="B128" s="106" t="s">
        <v>1279</v>
      </c>
      <c r="C128" s="106" t="s">
        <v>253</v>
      </c>
      <c r="D128" s="106" t="s">
        <v>254</v>
      </c>
      <c r="E128">
        <v>4202</v>
      </c>
      <c r="F128" s="106" t="s">
        <v>1727</v>
      </c>
      <c r="G128" s="106" t="s">
        <v>255</v>
      </c>
      <c r="H128" s="106" t="s">
        <v>268</v>
      </c>
      <c r="I128" t="s">
        <v>322</v>
      </c>
      <c r="J128" t="s">
        <v>4168</v>
      </c>
    </row>
    <row r="129" spans="1:10" x14ac:dyDescent="0.2">
      <c r="A129" s="106" t="s">
        <v>351</v>
      </c>
      <c r="B129" s="106" t="s">
        <v>1279</v>
      </c>
      <c r="C129" s="106" t="s">
        <v>253</v>
      </c>
      <c r="D129" s="106" t="s">
        <v>254</v>
      </c>
      <c r="E129">
        <v>5729</v>
      </c>
      <c r="F129" s="106" t="s">
        <v>1728</v>
      </c>
      <c r="G129" s="106" t="s">
        <v>263</v>
      </c>
      <c r="H129" s="106" t="s">
        <v>343</v>
      </c>
      <c r="I129">
        <v>59</v>
      </c>
    </row>
    <row r="130" spans="1:10" x14ac:dyDescent="0.2">
      <c r="A130" s="106" t="s">
        <v>351</v>
      </c>
      <c r="B130" s="106" t="s">
        <v>1279</v>
      </c>
      <c r="C130" s="106" t="s">
        <v>264</v>
      </c>
      <c r="D130" s="106" t="s">
        <v>254</v>
      </c>
      <c r="E130">
        <v>5903</v>
      </c>
      <c r="F130" s="106" t="s">
        <v>1729</v>
      </c>
      <c r="G130" s="106" t="s">
        <v>259</v>
      </c>
      <c r="H130" s="106" t="s">
        <v>270</v>
      </c>
      <c r="I130">
        <v>122</v>
      </c>
    </row>
    <row r="131" spans="1:10" x14ac:dyDescent="0.2">
      <c r="A131" s="106" t="s">
        <v>351</v>
      </c>
      <c r="B131" s="106" t="s">
        <v>1279</v>
      </c>
      <c r="C131" s="106" t="s">
        <v>253</v>
      </c>
      <c r="D131" s="106" t="s">
        <v>254</v>
      </c>
      <c r="E131">
        <v>6482</v>
      </c>
      <c r="F131" s="106" t="s">
        <v>1730</v>
      </c>
      <c r="G131" s="106" t="s">
        <v>255</v>
      </c>
      <c r="H131" s="106" t="s">
        <v>276</v>
      </c>
      <c r="I131" s="106">
        <v>324</v>
      </c>
      <c r="J131" s="106"/>
    </row>
    <row r="132" spans="1:10" x14ac:dyDescent="0.2">
      <c r="A132" s="106" t="s">
        <v>351</v>
      </c>
      <c r="B132" s="106" t="s">
        <v>1279</v>
      </c>
      <c r="C132" s="106" t="s">
        <v>253</v>
      </c>
      <c r="D132" s="106" t="s">
        <v>254</v>
      </c>
      <c r="E132">
        <v>7270</v>
      </c>
      <c r="F132" s="106" t="s">
        <v>1731</v>
      </c>
      <c r="G132" s="106" t="s">
        <v>255</v>
      </c>
      <c r="H132" s="106" t="s">
        <v>285</v>
      </c>
      <c r="I132" s="106" t="s">
        <v>422</v>
      </c>
      <c r="J132" s="106" t="s">
        <v>3561</v>
      </c>
    </row>
    <row r="133" spans="1:10" x14ac:dyDescent="0.2">
      <c r="A133" s="106" t="s">
        <v>351</v>
      </c>
      <c r="B133" s="106" t="s">
        <v>1279</v>
      </c>
      <c r="C133" s="106" t="s">
        <v>253</v>
      </c>
      <c r="D133" s="106" t="s">
        <v>254</v>
      </c>
      <c r="E133">
        <v>8001</v>
      </c>
      <c r="F133" s="106" t="s">
        <v>1465</v>
      </c>
      <c r="G133" s="106" t="s">
        <v>255</v>
      </c>
      <c r="H133" s="106" t="s">
        <v>261</v>
      </c>
      <c r="I133" t="s">
        <v>1622</v>
      </c>
      <c r="J133" t="s">
        <v>3980</v>
      </c>
    </row>
    <row r="134" spans="1:10" x14ac:dyDescent="0.2">
      <c r="A134" s="106" t="s">
        <v>351</v>
      </c>
      <c r="B134" s="106" t="s">
        <v>1279</v>
      </c>
      <c r="C134" s="106" t="s">
        <v>253</v>
      </c>
      <c r="D134" s="106" t="s">
        <v>254</v>
      </c>
      <c r="E134">
        <v>8032</v>
      </c>
      <c r="F134" s="106" t="s">
        <v>1732</v>
      </c>
      <c r="G134" s="106" t="s">
        <v>255</v>
      </c>
      <c r="H134" s="106" t="s">
        <v>261</v>
      </c>
      <c r="I134" s="106">
        <v>611</v>
      </c>
      <c r="J134" s="106"/>
    </row>
    <row r="135" spans="1:10" x14ac:dyDescent="0.2">
      <c r="A135" s="106" t="s">
        <v>351</v>
      </c>
      <c r="B135" s="106" t="s">
        <v>1279</v>
      </c>
      <c r="C135" s="106" t="s">
        <v>253</v>
      </c>
      <c r="D135" s="106" t="s">
        <v>254</v>
      </c>
      <c r="E135">
        <v>8088</v>
      </c>
      <c r="F135" s="106" t="s">
        <v>1733</v>
      </c>
      <c r="G135" s="106" t="s">
        <v>255</v>
      </c>
      <c r="H135" s="106" t="s">
        <v>261</v>
      </c>
      <c r="I135" s="106" t="s">
        <v>286</v>
      </c>
      <c r="J135" s="106" t="s">
        <v>4187</v>
      </c>
    </row>
    <row r="136" spans="1:10" x14ac:dyDescent="0.2">
      <c r="A136" s="106" t="s">
        <v>351</v>
      </c>
      <c r="B136" s="106" t="s">
        <v>1279</v>
      </c>
      <c r="C136" s="106" t="s">
        <v>253</v>
      </c>
      <c r="D136" s="106" t="s">
        <v>254</v>
      </c>
      <c r="E136">
        <v>8586</v>
      </c>
      <c r="F136" s="106" t="s">
        <v>1734</v>
      </c>
      <c r="G136" s="106" t="s">
        <v>255</v>
      </c>
      <c r="H136" s="106" t="s">
        <v>291</v>
      </c>
      <c r="I136" s="106" t="s">
        <v>322</v>
      </c>
      <c r="J136" s="106" t="s">
        <v>3700</v>
      </c>
    </row>
    <row r="137" spans="1:10" x14ac:dyDescent="0.2">
      <c r="A137" s="106" t="s">
        <v>351</v>
      </c>
      <c r="B137" s="106" t="s">
        <v>1279</v>
      </c>
      <c r="C137" s="106" t="s">
        <v>253</v>
      </c>
      <c r="D137" s="106" t="s">
        <v>254</v>
      </c>
      <c r="E137">
        <v>9057</v>
      </c>
      <c r="F137" s="106" t="s">
        <v>1735</v>
      </c>
      <c r="G137" s="106" t="s">
        <v>259</v>
      </c>
      <c r="H137" s="106" t="s">
        <v>338</v>
      </c>
      <c r="I137">
        <v>185</v>
      </c>
    </row>
    <row r="138" spans="1:10" x14ac:dyDescent="0.2">
      <c r="A138" s="106" t="s">
        <v>351</v>
      </c>
      <c r="B138" s="106" t="s">
        <v>1279</v>
      </c>
      <c r="C138" s="106" t="s">
        <v>253</v>
      </c>
      <c r="D138" s="106" t="s">
        <v>254</v>
      </c>
      <c r="E138">
        <v>9303</v>
      </c>
      <c r="F138" s="106" t="s">
        <v>1736</v>
      </c>
      <c r="G138" s="106" t="s">
        <v>255</v>
      </c>
      <c r="H138" s="106" t="s">
        <v>492</v>
      </c>
      <c r="I138" s="106" t="s">
        <v>286</v>
      </c>
      <c r="J138" s="106" t="s">
        <v>4029</v>
      </c>
    </row>
    <row r="139" spans="1:10" x14ac:dyDescent="0.2">
      <c r="A139" s="106" t="s">
        <v>351</v>
      </c>
      <c r="B139" s="106" t="s">
        <v>613</v>
      </c>
      <c r="C139" s="106" t="s">
        <v>253</v>
      </c>
      <c r="D139" s="106" t="s">
        <v>254</v>
      </c>
      <c r="E139">
        <v>4182</v>
      </c>
      <c r="F139" s="106" t="s">
        <v>1737</v>
      </c>
      <c r="G139" s="106" t="s">
        <v>255</v>
      </c>
      <c r="H139" s="106" t="s">
        <v>268</v>
      </c>
      <c r="I139" t="s">
        <v>322</v>
      </c>
      <c r="J139" t="s">
        <v>4188</v>
      </c>
    </row>
    <row r="140" spans="1:10" x14ac:dyDescent="0.2">
      <c r="A140" s="106" t="s">
        <v>351</v>
      </c>
      <c r="B140" s="106" t="s">
        <v>613</v>
      </c>
      <c r="C140" s="106" t="s">
        <v>253</v>
      </c>
      <c r="D140" s="106" t="s">
        <v>254</v>
      </c>
      <c r="E140">
        <v>4403</v>
      </c>
      <c r="F140" s="106" t="s">
        <v>1267</v>
      </c>
      <c r="G140" s="106" t="s">
        <v>255</v>
      </c>
      <c r="H140" s="106" t="s">
        <v>268</v>
      </c>
      <c r="I140" s="106" t="s">
        <v>322</v>
      </c>
      <c r="J140" s="106" t="s">
        <v>4189</v>
      </c>
    </row>
    <row r="141" spans="1:10" x14ac:dyDescent="0.2">
      <c r="A141" s="106" t="s">
        <v>351</v>
      </c>
      <c r="B141" s="106" t="s">
        <v>613</v>
      </c>
      <c r="C141" s="106" t="s">
        <v>253</v>
      </c>
      <c r="D141" s="106" t="s">
        <v>254</v>
      </c>
      <c r="E141">
        <v>4569</v>
      </c>
      <c r="F141" s="106" t="s">
        <v>1738</v>
      </c>
      <c r="G141" s="106" t="s">
        <v>255</v>
      </c>
      <c r="H141" s="106" t="s">
        <v>300</v>
      </c>
      <c r="I141" t="s">
        <v>286</v>
      </c>
      <c r="J141" t="s">
        <v>4190</v>
      </c>
    </row>
    <row r="142" spans="1:10" x14ac:dyDescent="0.2">
      <c r="A142" s="106" t="s">
        <v>351</v>
      </c>
      <c r="B142" s="106" t="s">
        <v>613</v>
      </c>
      <c r="C142" s="106" t="s">
        <v>253</v>
      </c>
      <c r="D142" s="106" t="s">
        <v>254</v>
      </c>
      <c r="E142">
        <v>5930</v>
      </c>
      <c r="F142" s="106" t="s">
        <v>1739</v>
      </c>
      <c r="G142" s="106" t="s">
        <v>255</v>
      </c>
      <c r="H142" s="106" t="s">
        <v>270</v>
      </c>
      <c r="I142">
        <v>635</v>
      </c>
    </row>
    <row r="143" spans="1:10" x14ac:dyDescent="0.2">
      <c r="A143" s="106" t="s">
        <v>351</v>
      </c>
      <c r="B143" s="106" t="s">
        <v>613</v>
      </c>
      <c r="C143" s="106" t="s">
        <v>253</v>
      </c>
      <c r="D143" s="106" t="s">
        <v>254</v>
      </c>
      <c r="E143">
        <v>5940</v>
      </c>
      <c r="F143" s="106" t="s">
        <v>1740</v>
      </c>
      <c r="G143" s="106" t="s">
        <v>263</v>
      </c>
      <c r="H143" s="106" t="s">
        <v>270</v>
      </c>
      <c r="I143">
        <v>112</v>
      </c>
    </row>
    <row r="144" spans="1:10" x14ac:dyDescent="0.2">
      <c r="A144" s="106" t="s">
        <v>351</v>
      </c>
      <c r="B144" s="106" t="s">
        <v>613</v>
      </c>
      <c r="C144" s="106" t="s">
        <v>253</v>
      </c>
      <c r="D144" s="106" t="s">
        <v>254</v>
      </c>
      <c r="E144">
        <v>5966</v>
      </c>
      <c r="F144" s="106" t="s">
        <v>1741</v>
      </c>
      <c r="G144" s="106" t="s">
        <v>263</v>
      </c>
      <c r="H144" s="106" t="s">
        <v>270</v>
      </c>
      <c r="I144">
        <v>49</v>
      </c>
    </row>
    <row r="145" spans="1:10" x14ac:dyDescent="0.2">
      <c r="A145" s="106" t="s">
        <v>351</v>
      </c>
      <c r="B145" s="106" t="s">
        <v>613</v>
      </c>
      <c r="C145" s="106" t="s">
        <v>253</v>
      </c>
      <c r="D145" s="106" t="s">
        <v>254</v>
      </c>
      <c r="E145">
        <v>6744</v>
      </c>
      <c r="F145" s="106" t="s">
        <v>1742</v>
      </c>
      <c r="G145" s="106" t="s">
        <v>255</v>
      </c>
      <c r="H145" s="106" t="s">
        <v>280</v>
      </c>
      <c r="I145" t="s">
        <v>286</v>
      </c>
      <c r="J145" t="s">
        <v>4191</v>
      </c>
    </row>
    <row r="146" spans="1:10" x14ac:dyDescent="0.2">
      <c r="A146" s="106" t="s">
        <v>351</v>
      </c>
      <c r="B146" s="106" t="s">
        <v>613</v>
      </c>
      <c r="C146" s="106" t="s">
        <v>253</v>
      </c>
      <c r="D146" s="106" t="s">
        <v>254</v>
      </c>
      <c r="E146">
        <v>6937</v>
      </c>
      <c r="F146" s="106" t="s">
        <v>1743</v>
      </c>
      <c r="G146" s="106" t="s">
        <v>255</v>
      </c>
      <c r="H146" s="106" t="s">
        <v>280</v>
      </c>
      <c r="I146" s="106">
        <v>240</v>
      </c>
      <c r="J146" s="106"/>
    </row>
    <row r="147" spans="1:10" x14ac:dyDescent="0.2">
      <c r="A147" s="106" t="s">
        <v>351</v>
      </c>
      <c r="B147" s="106" t="s">
        <v>613</v>
      </c>
      <c r="C147" s="106" t="s">
        <v>253</v>
      </c>
      <c r="D147" s="106" t="s">
        <v>254</v>
      </c>
      <c r="E147">
        <v>8058</v>
      </c>
      <c r="F147" s="106" t="s">
        <v>1744</v>
      </c>
      <c r="G147" s="106" t="s">
        <v>255</v>
      </c>
      <c r="H147" s="106" t="s">
        <v>261</v>
      </c>
      <c r="I147" s="106" t="s">
        <v>3423</v>
      </c>
      <c r="J147" s="106" t="s">
        <v>4034</v>
      </c>
    </row>
    <row r="148" spans="1:10" x14ac:dyDescent="0.2">
      <c r="A148" s="106" t="s">
        <v>351</v>
      </c>
      <c r="B148" s="106" t="s">
        <v>613</v>
      </c>
      <c r="C148" s="106" t="s">
        <v>253</v>
      </c>
      <c r="D148" s="106" t="s">
        <v>254</v>
      </c>
      <c r="E148">
        <v>9987</v>
      </c>
      <c r="F148" s="106" t="s">
        <v>1829</v>
      </c>
      <c r="G148" s="106" t="s">
        <v>255</v>
      </c>
      <c r="H148" s="106" t="s">
        <v>261</v>
      </c>
      <c r="I148" t="s">
        <v>305</v>
      </c>
      <c r="J148" t="s">
        <v>4192</v>
      </c>
    </row>
    <row r="149" spans="1:10" x14ac:dyDescent="0.2">
      <c r="A149" s="106" t="s">
        <v>351</v>
      </c>
      <c r="B149" s="106" t="s">
        <v>316</v>
      </c>
      <c r="C149" s="106" t="s">
        <v>253</v>
      </c>
      <c r="D149" s="106" t="s">
        <v>254</v>
      </c>
      <c r="E149">
        <v>1982</v>
      </c>
      <c r="F149" s="106" t="s">
        <v>1746</v>
      </c>
      <c r="G149" s="106" t="s">
        <v>255</v>
      </c>
      <c r="H149" s="106" t="s">
        <v>282</v>
      </c>
      <c r="I149" s="106">
        <v>479</v>
      </c>
      <c r="J149" s="106"/>
    </row>
    <row r="150" spans="1:10" x14ac:dyDescent="0.2">
      <c r="A150" s="106" t="s">
        <v>351</v>
      </c>
      <c r="B150" s="106" t="s">
        <v>316</v>
      </c>
      <c r="C150" s="106" t="s">
        <v>253</v>
      </c>
      <c r="D150" s="106" t="s">
        <v>254</v>
      </c>
      <c r="E150">
        <v>2130</v>
      </c>
      <c r="F150" s="106" t="s">
        <v>352</v>
      </c>
      <c r="G150" s="106" t="s">
        <v>255</v>
      </c>
      <c r="H150" s="106" t="s">
        <v>260</v>
      </c>
      <c r="I150" s="106">
        <v>238</v>
      </c>
      <c r="J150" s="106"/>
    </row>
    <row r="151" spans="1:10" x14ac:dyDescent="0.2">
      <c r="A151" s="106" t="s">
        <v>351</v>
      </c>
      <c r="B151" s="106" t="s">
        <v>316</v>
      </c>
      <c r="C151" s="106" t="s">
        <v>253</v>
      </c>
      <c r="D151" s="106" t="s">
        <v>258</v>
      </c>
      <c r="E151">
        <v>2136</v>
      </c>
      <c r="F151" s="106" t="s">
        <v>1747</v>
      </c>
      <c r="G151" s="106" t="s">
        <v>259</v>
      </c>
      <c r="H151" s="106" t="s">
        <v>260</v>
      </c>
      <c r="I151">
        <v>31</v>
      </c>
    </row>
    <row r="152" spans="1:10" x14ac:dyDescent="0.2">
      <c r="A152" s="106" t="s">
        <v>351</v>
      </c>
      <c r="B152" s="106" t="s">
        <v>316</v>
      </c>
      <c r="C152" s="106" t="s">
        <v>253</v>
      </c>
      <c r="D152" s="106" t="s">
        <v>254</v>
      </c>
      <c r="E152">
        <v>2209</v>
      </c>
      <c r="F152" s="106" t="s">
        <v>3984</v>
      </c>
      <c r="G152" s="106" t="s">
        <v>255</v>
      </c>
      <c r="H152" s="106" t="s">
        <v>256</v>
      </c>
      <c r="I152" s="106">
        <v>249</v>
      </c>
      <c r="J152" s="106"/>
    </row>
    <row r="153" spans="1:10" x14ac:dyDescent="0.2">
      <c r="A153" s="106" t="s">
        <v>351</v>
      </c>
      <c r="B153" s="106" t="s">
        <v>316</v>
      </c>
      <c r="C153" s="106" t="s">
        <v>253</v>
      </c>
      <c r="D153" s="106" t="s">
        <v>254</v>
      </c>
      <c r="E153">
        <v>2229</v>
      </c>
      <c r="F153" s="106" t="s">
        <v>1748</v>
      </c>
      <c r="G153" s="106" t="s">
        <v>255</v>
      </c>
      <c r="H153" s="106" t="s">
        <v>256</v>
      </c>
      <c r="I153" s="106" t="s">
        <v>305</v>
      </c>
      <c r="J153" s="106" t="s">
        <v>4023</v>
      </c>
    </row>
    <row r="154" spans="1:10" x14ac:dyDescent="0.2">
      <c r="A154" s="106" t="s">
        <v>351</v>
      </c>
      <c r="B154" s="106" t="s">
        <v>316</v>
      </c>
      <c r="C154" s="106" t="s">
        <v>253</v>
      </c>
      <c r="D154" s="106" t="s">
        <v>254</v>
      </c>
      <c r="E154">
        <v>2296</v>
      </c>
      <c r="F154" s="106" t="s">
        <v>1749</v>
      </c>
      <c r="G154" s="106" t="s">
        <v>255</v>
      </c>
      <c r="H154" s="106" t="s">
        <v>256</v>
      </c>
      <c r="I154" s="106" t="s">
        <v>278</v>
      </c>
      <c r="J154" s="106" t="s">
        <v>4185</v>
      </c>
    </row>
    <row r="155" spans="1:10" x14ac:dyDescent="0.2">
      <c r="A155" s="106" t="s">
        <v>351</v>
      </c>
      <c r="B155" s="106" t="s">
        <v>316</v>
      </c>
      <c r="C155" s="106" t="s">
        <v>253</v>
      </c>
      <c r="D155" s="106" t="s">
        <v>254</v>
      </c>
      <c r="E155">
        <v>2432</v>
      </c>
      <c r="F155" s="106" t="s">
        <v>1750</v>
      </c>
      <c r="G155" s="106" t="s">
        <v>255</v>
      </c>
      <c r="H155" s="106" t="s">
        <v>260</v>
      </c>
      <c r="I155" s="106" t="s">
        <v>278</v>
      </c>
      <c r="J155" s="106" t="s">
        <v>3998</v>
      </c>
    </row>
    <row r="156" spans="1:10" x14ac:dyDescent="0.2">
      <c r="A156" s="106" t="s">
        <v>351</v>
      </c>
      <c r="B156" s="106" t="s">
        <v>316</v>
      </c>
      <c r="C156" s="106" t="s">
        <v>253</v>
      </c>
      <c r="D156" s="106" t="s">
        <v>254</v>
      </c>
      <c r="E156">
        <v>2440</v>
      </c>
      <c r="F156" s="106" t="s">
        <v>1751</v>
      </c>
      <c r="G156" s="106" t="s">
        <v>255</v>
      </c>
      <c r="H156" s="106" t="s">
        <v>260</v>
      </c>
      <c r="I156" s="106">
        <v>432</v>
      </c>
      <c r="J156" s="106"/>
    </row>
    <row r="157" spans="1:10" x14ac:dyDescent="0.2">
      <c r="A157" s="106" t="s">
        <v>351</v>
      </c>
      <c r="B157" s="106" t="s">
        <v>316</v>
      </c>
      <c r="C157" s="106" t="s">
        <v>253</v>
      </c>
      <c r="D157" s="106" t="s">
        <v>254</v>
      </c>
      <c r="E157">
        <v>2468</v>
      </c>
      <c r="F157" s="106" t="s">
        <v>1752</v>
      </c>
      <c r="G157" s="106" t="s">
        <v>263</v>
      </c>
      <c r="H157" s="106" t="s">
        <v>260</v>
      </c>
      <c r="I157">
        <v>47</v>
      </c>
    </row>
    <row r="158" spans="1:10" x14ac:dyDescent="0.2">
      <c r="A158" s="106" t="s">
        <v>351</v>
      </c>
      <c r="B158" s="106" t="s">
        <v>316</v>
      </c>
      <c r="C158" s="106" t="s">
        <v>253</v>
      </c>
      <c r="D158" s="106" t="s">
        <v>254</v>
      </c>
      <c r="E158">
        <v>2733</v>
      </c>
      <c r="F158" s="106" t="s">
        <v>652</v>
      </c>
      <c r="G158" s="106" t="s">
        <v>255</v>
      </c>
      <c r="H158" s="106" t="s">
        <v>261</v>
      </c>
      <c r="I158" s="106">
        <v>807</v>
      </c>
      <c r="J158" s="106"/>
    </row>
    <row r="159" spans="1:10" x14ac:dyDescent="0.2">
      <c r="A159" s="106" t="s">
        <v>351</v>
      </c>
      <c r="B159" s="106" t="s">
        <v>316</v>
      </c>
      <c r="C159" s="106" t="s">
        <v>253</v>
      </c>
      <c r="D159" s="106" t="s">
        <v>254</v>
      </c>
      <c r="E159">
        <v>3002</v>
      </c>
      <c r="F159" s="106" t="s">
        <v>1753</v>
      </c>
      <c r="G159" s="106" t="s">
        <v>255</v>
      </c>
      <c r="H159" s="106" t="s">
        <v>288</v>
      </c>
      <c r="I159" s="106">
        <v>839</v>
      </c>
      <c r="J159" s="106"/>
    </row>
    <row r="160" spans="1:10" x14ac:dyDescent="0.2">
      <c r="A160" s="106" t="s">
        <v>351</v>
      </c>
      <c r="B160" s="106" t="s">
        <v>316</v>
      </c>
      <c r="C160" s="106" t="s">
        <v>253</v>
      </c>
      <c r="D160" s="106" t="s">
        <v>254</v>
      </c>
      <c r="E160">
        <v>3034</v>
      </c>
      <c r="F160" s="106" t="s">
        <v>1754</v>
      </c>
      <c r="G160" s="106" t="s">
        <v>255</v>
      </c>
      <c r="H160" s="106" t="s">
        <v>265</v>
      </c>
      <c r="I160" s="106">
        <v>526</v>
      </c>
      <c r="J160" s="106"/>
    </row>
    <row r="161" spans="1:10" x14ac:dyDescent="0.2">
      <c r="A161" s="106" t="s">
        <v>351</v>
      </c>
      <c r="B161" s="106" t="s">
        <v>316</v>
      </c>
      <c r="C161" s="106" t="s">
        <v>253</v>
      </c>
      <c r="D161" s="106" t="s">
        <v>254</v>
      </c>
      <c r="E161">
        <v>3232</v>
      </c>
      <c r="F161" s="106" t="s">
        <v>1755</v>
      </c>
      <c r="G161" s="106" t="s">
        <v>255</v>
      </c>
      <c r="H161" s="106" t="s">
        <v>281</v>
      </c>
      <c r="I161" s="106">
        <v>634</v>
      </c>
      <c r="J161" s="106"/>
    </row>
    <row r="162" spans="1:10" x14ac:dyDescent="0.2">
      <c r="A162" s="106" t="s">
        <v>351</v>
      </c>
      <c r="B162" s="106" t="s">
        <v>316</v>
      </c>
      <c r="C162" s="106" t="s">
        <v>257</v>
      </c>
      <c r="D162" s="106" t="s">
        <v>254</v>
      </c>
      <c r="E162">
        <v>3328</v>
      </c>
      <c r="F162" s="106" t="s">
        <v>1756</v>
      </c>
      <c r="G162" s="106" t="s">
        <v>255</v>
      </c>
      <c r="H162" s="106" t="s">
        <v>265</v>
      </c>
      <c r="I162" s="106">
        <v>154</v>
      </c>
      <c r="J162" s="106"/>
    </row>
    <row r="163" spans="1:10" x14ac:dyDescent="0.2">
      <c r="A163" s="106" t="s">
        <v>351</v>
      </c>
      <c r="B163" s="106" t="s">
        <v>316</v>
      </c>
      <c r="C163" s="106" t="s">
        <v>253</v>
      </c>
      <c r="D163" s="106" t="s">
        <v>254</v>
      </c>
      <c r="E163">
        <v>3395</v>
      </c>
      <c r="F163" s="106" t="s">
        <v>1757</v>
      </c>
      <c r="G163" s="106" t="s">
        <v>255</v>
      </c>
      <c r="H163" s="106" t="s">
        <v>265</v>
      </c>
      <c r="I163" s="106">
        <v>516</v>
      </c>
      <c r="J163" s="106"/>
    </row>
    <row r="164" spans="1:10" x14ac:dyDescent="0.2">
      <c r="A164" s="106" t="s">
        <v>351</v>
      </c>
      <c r="B164" s="106" t="s">
        <v>316</v>
      </c>
      <c r="C164" s="106" t="s">
        <v>253</v>
      </c>
      <c r="D164" s="106" t="s">
        <v>254</v>
      </c>
      <c r="E164">
        <v>3423</v>
      </c>
      <c r="F164" s="106" t="s">
        <v>1758</v>
      </c>
      <c r="G164" s="106" t="s">
        <v>259</v>
      </c>
      <c r="H164" s="106" t="s">
        <v>270</v>
      </c>
      <c r="I164">
        <v>104</v>
      </c>
    </row>
    <row r="165" spans="1:10" x14ac:dyDescent="0.2">
      <c r="A165" s="106" t="s">
        <v>351</v>
      </c>
      <c r="B165" s="106" t="s">
        <v>316</v>
      </c>
      <c r="C165" s="106" t="s">
        <v>253</v>
      </c>
      <c r="D165" s="106" t="s">
        <v>254</v>
      </c>
      <c r="E165">
        <v>3553</v>
      </c>
      <c r="F165" s="106" t="s">
        <v>1759</v>
      </c>
      <c r="G165" s="106" t="s">
        <v>255</v>
      </c>
      <c r="H165" s="106" t="s">
        <v>268</v>
      </c>
      <c r="I165" s="106">
        <v>191</v>
      </c>
      <c r="J165" s="106"/>
    </row>
    <row r="166" spans="1:10" x14ac:dyDescent="0.2">
      <c r="A166" s="106" t="s">
        <v>351</v>
      </c>
      <c r="B166" s="106" t="s">
        <v>316</v>
      </c>
      <c r="C166" s="106" t="s">
        <v>262</v>
      </c>
      <c r="D166" s="106" t="s">
        <v>254</v>
      </c>
      <c r="E166">
        <v>3633</v>
      </c>
      <c r="F166" s="106" t="s">
        <v>1760</v>
      </c>
      <c r="G166" s="106" t="s">
        <v>263</v>
      </c>
      <c r="H166" s="106" t="s">
        <v>266</v>
      </c>
      <c r="I166" s="106">
        <v>117</v>
      </c>
      <c r="J166" s="106"/>
    </row>
    <row r="167" spans="1:10" x14ac:dyDescent="0.2">
      <c r="A167" s="106" t="s">
        <v>351</v>
      </c>
      <c r="B167" s="106" t="s">
        <v>316</v>
      </c>
      <c r="C167" s="106" t="s">
        <v>257</v>
      </c>
      <c r="D167" s="106" t="s">
        <v>254</v>
      </c>
      <c r="E167">
        <v>3668</v>
      </c>
      <c r="F167" s="106" t="s">
        <v>1761</v>
      </c>
      <c r="G167" s="106" t="s">
        <v>255</v>
      </c>
      <c r="H167" s="106" t="s">
        <v>266</v>
      </c>
      <c r="I167" s="106" t="s">
        <v>286</v>
      </c>
      <c r="J167" s="106" t="s">
        <v>4193</v>
      </c>
    </row>
    <row r="168" spans="1:10" x14ac:dyDescent="0.2">
      <c r="A168" s="106" t="s">
        <v>351</v>
      </c>
      <c r="B168" s="106" t="s">
        <v>316</v>
      </c>
      <c r="C168" s="106" t="s">
        <v>264</v>
      </c>
      <c r="D168" s="106" t="s">
        <v>254</v>
      </c>
      <c r="E168">
        <v>3916</v>
      </c>
      <c r="F168" s="106" t="s">
        <v>1406</v>
      </c>
      <c r="G168" s="106" t="s">
        <v>255</v>
      </c>
      <c r="H168" s="106" t="s">
        <v>266</v>
      </c>
      <c r="I168">
        <v>269</v>
      </c>
    </row>
    <row r="169" spans="1:10" x14ac:dyDescent="0.2">
      <c r="A169" s="106" t="s">
        <v>351</v>
      </c>
      <c r="B169" s="106" t="s">
        <v>316</v>
      </c>
      <c r="C169" s="106" t="s">
        <v>253</v>
      </c>
      <c r="D169" s="106" t="s">
        <v>254</v>
      </c>
      <c r="E169">
        <v>4008</v>
      </c>
      <c r="F169" s="106" t="s">
        <v>1762</v>
      </c>
      <c r="G169" s="106" t="s">
        <v>255</v>
      </c>
      <c r="H169" s="106" t="s">
        <v>268</v>
      </c>
      <c r="I169">
        <v>432</v>
      </c>
    </row>
    <row r="170" spans="1:10" x14ac:dyDescent="0.2">
      <c r="A170" s="106" t="s">
        <v>351</v>
      </c>
      <c r="B170" s="106" t="s">
        <v>316</v>
      </c>
      <c r="C170" s="106" t="s">
        <v>253</v>
      </c>
      <c r="D170" s="106" t="s">
        <v>254</v>
      </c>
      <c r="E170">
        <v>4091</v>
      </c>
      <c r="F170" s="106" t="s">
        <v>1265</v>
      </c>
      <c r="G170" s="106" t="s">
        <v>255</v>
      </c>
      <c r="H170" s="106" t="s">
        <v>268</v>
      </c>
      <c r="I170" t="s">
        <v>339</v>
      </c>
      <c r="J170" t="s">
        <v>4194</v>
      </c>
    </row>
    <row r="171" spans="1:10" x14ac:dyDescent="0.2">
      <c r="A171" s="106" t="s">
        <v>351</v>
      </c>
      <c r="B171" s="106" t="s">
        <v>316</v>
      </c>
      <c r="C171" s="106" t="s">
        <v>253</v>
      </c>
      <c r="D171" s="106" t="s">
        <v>258</v>
      </c>
      <c r="E171">
        <v>4120</v>
      </c>
      <c r="F171" s="106" t="s">
        <v>1763</v>
      </c>
      <c r="G171" s="106" t="s">
        <v>263</v>
      </c>
      <c r="H171" s="106" t="s">
        <v>268</v>
      </c>
      <c r="I171">
        <v>32</v>
      </c>
    </row>
    <row r="172" spans="1:10" x14ac:dyDescent="0.2">
      <c r="A172" s="106" t="s">
        <v>351</v>
      </c>
      <c r="B172" s="106" t="s">
        <v>316</v>
      </c>
      <c r="C172" s="106" t="s">
        <v>262</v>
      </c>
      <c r="D172" s="106" t="s">
        <v>254</v>
      </c>
      <c r="E172">
        <v>4151</v>
      </c>
      <c r="F172" s="106" t="s">
        <v>1764</v>
      </c>
      <c r="G172" s="106" t="s">
        <v>255</v>
      </c>
      <c r="H172" s="106" t="s">
        <v>300</v>
      </c>
      <c r="I172" t="s">
        <v>420</v>
      </c>
      <c r="J172" t="s">
        <v>4195</v>
      </c>
    </row>
    <row r="173" spans="1:10" x14ac:dyDescent="0.2">
      <c r="A173" s="106" t="s">
        <v>351</v>
      </c>
      <c r="B173" s="106" t="s">
        <v>316</v>
      </c>
      <c r="C173" s="106" t="s">
        <v>253</v>
      </c>
      <c r="D173" s="106" t="s">
        <v>254</v>
      </c>
      <c r="E173">
        <v>4342</v>
      </c>
      <c r="F173" s="106" t="s">
        <v>1765</v>
      </c>
      <c r="G173" s="106" t="s">
        <v>263</v>
      </c>
      <c r="H173" s="106" t="s">
        <v>260</v>
      </c>
      <c r="I173">
        <v>524</v>
      </c>
    </row>
    <row r="174" spans="1:10" x14ac:dyDescent="0.2">
      <c r="A174" s="106" t="s">
        <v>351</v>
      </c>
      <c r="B174" s="106" t="s">
        <v>316</v>
      </c>
      <c r="C174" s="106" t="s">
        <v>262</v>
      </c>
      <c r="D174" s="106" t="s">
        <v>258</v>
      </c>
      <c r="E174">
        <v>4356</v>
      </c>
      <c r="F174" s="106" t="s">
        <v>1766</v>
      </c>
      <c r="G174" s="106" t="s">
        <v>259</v>
      </c>
      <c r="H174" s="106" t="s">
        <v>266</v>
      </c>
      <c r="I174">
        <v>107</v>
      </c>
    </row>
    <row r="175" spans="1:10" x14ac:dyDescent="0.2">
      <c r="A175" s="106" t="s">
        <v>351</v>
      </c>
      <c r="B175" s="106" t="s">
        <v>316</v>
      </c>
      <c r="C175" s="106" t="s">
        <v>253</v>
      </c>
      <c r="D175" s="106" t="s">
        <v>254</v>
      </c>
      <c r="E175">
        <v>4516</v>
      </c>
      <c r="F175" s="106" t="s">
        <v>1268</v>
      </c>
      <c r="G175" s="106" t="s">
        <v>255</v>
      </c>
      <c r="H175" s="106" t="s">
        <v>300</v>
      </c>
      <c r="I175" s="106" t="s">
        <v>314</v>
      </c>
      <c r="J175" s="106" t="s">
        <v>4196</v>
      </c>
    </row>
    <row r="176" spans="1:10" x14ac:dyDescent="0.2">
      <c r="A176" s="106" t="s">
        <v>351</v>
      </c>
      <c r="B176" s="106" t="s">
        <v>316</v>
      </c>
      <c r="C176" s="106" t="s">
        <v>253</v>
      </c>
      <c r="D176" s="106" t="s">
        <v>254</v>
      </c>
      <c r="E176">
        <v>4676</v>
      </c>
      <c r="F176" s="106" t="s">
        <v>1767</v>
      </c>
      <c r="G176" s="106" t="s">
        <v>255</v>
      </c>
      <c r="H176" s="106" t="s">
        <v>266</v>
      </c>
      <c r="I176" s="106" t="s">
        <v>322</v>
      </c>
      <c r="J176" s="106" t="s">
        <v>4197</v>
      </c>
    </row>
    <row r="177" spans="1:10" x14ac:dyDescent="0.2">
      <c r="A177" s="106" t="s">
        <v>351</v>
      </c>
      <c r="B177" s="106" t="s">
        <v>316</v>
      </c>
      <c r="C177" s="106" t="s">
        <v>264</v>
      </c>
      <c r="D177" s="106" t="s">
        <v>258</v>
      </c>
      <c r="E177">
        <v>4847</v>
      </c>
      <c r="F177" s="106" t="s">
        <v>1768</v>
      </c>
      <c r="G177" s="106" t="s">
        <v>255</v>
      </c>
      <c r="H177" s="106" t="s">
        <v>266</v>
      </c>
      <c r="I177" s="106">
        <v>205</v>
      </c>
      <c r="J177" s="106"/>
    </row>
    <row r="178" spans="1:10" x14ac:dyDescent="0.2">
      <c r="A178" s="106" t="s">
        <v>351</v>
      </c>
      <c r="B178" s="106" t="s">
        <v>316</v>
      </c>
      <c r="C178" s="106" t="s">
        <v>253</v>
      </c>
      <c r="D178" s="106" t="s">
        <v>254</v>
      </c>
      <c r="E178">
        <v>4972</v>
      </c>
      <c r="F178" s="106" t="s">
        <v>1769</v>
      </c>
      <c r="G178" s="106" t="s">
        <v>259</v>
      </c>
      <c r="H178" s="106" t="s">
        <v>268</v>
      </c>
      <c r="I178">
        <v>105</v>
      </c>
    </row>
    <row r="179" spans="1:10" x14ac:dyDescent="0.2">
      <c r="A179" s="106" t="s">
        <v>351</v>
      </c>
      <c r="B179" s="106" t="s">
        <v>316</v>
      </c>
      <c r="C179" s="106" t="s">
        <v>262</v>
      </c>
      <c r="D179" s="106" t="s">
        <v>254</v>
      </c>
      <c r="E179">
        <v>5201</v>
      </c>
      <c r="F179" s="106" t="s">
        <v>1770</v>
      </c>
      <c r="G179" s="106" t="s">
        <v>255</v>
      </c>
      <c r="H179" s="106" t="s">
        <v>297</v>
      </c>
      <c r="I179" t="s">
        <v>332</v>
      </c>
      <c r="J179" t="s">
        <v>3610</v>
      </c>
    </row>
    <row r="180" spans="1:10" x14ac:dyDescent="0.2">
      <c r="A180" s="106" t="s">
        <v>351</v>
      </c>
      <c r="B180" s="106" t="s">
        <v>316</v>
      </c>
      <c r="C180" s="106" t="s">
        <v>262</v>
      </c>
      <c r="D180" s="106" t="s">
        <v>254</v>
      </c>
      <c r="E180">
        <v>5214</v>
      </c>
      <c r="F180" s="106" t="s">
        <v>1467</v>
      </c>
      <c r="G180" s="106" t="s">
        <v>255</v>
      </c>
      <c r="H180" s="106" t="s">
        <v>297</v>
      </c>
      <c r="I180" s="106" t="s">
        <v>278</v>
      </c>
      <c r="J180" s="106" t="s">
        <v>4198</v>
      </c>
    </row>
    <row r="181" spans="1:10" x14ac:dyDescent="0.2">
      <c r="A181" s="106" t="s">
        <v>351</v>
      </c>
      <c r="B181" s="106" t="s">
        <v>316</v>
      </c>
      <c r="C181" s="106" t="s">
        <v>253</v>
      </c>
      <c r="D181" s="106" t="s">
        <v>254</v>
      </c>
      <c r="E181">
        <v>5331</v>
      </c>
      <c r="F181" s="106" t="s">
        <v>1771</v>
      </c>
      <c r="G181" s="106" t="s">
        <v>255</v>
      </c>
      <c r="H181" s="106" t="s">
        <v>297</v>
      </c>
      <c r="I181" s="106">
        <v>635</v>
      </c>
      <c r="J181" s="106"/>
    </row>
    <row r="182" spans="1:10" x14ac:dyDescent="0.2">
      <c r="A182" s="106" t="s">
        <v>351</v>
      </c>
      <c r="B182" s="106" t="s">
        <v>316</v>
      </c>
      <c r="C182" s="106" t="s">
        <v>253</v>
      </c>
      <c r="D182" s="106" t="s">
        <v>254</v>
      </c>
      <c r="E182">
        <v>5358</v>
      </c>
      <c r="F182" s="106" t="s">
        <v>1772</v>
      </c>
      <c r="G182" s="106" t="s">
        <v>255</v>
      </c>
      <c r="H182" s="106" t="s">
        <v>297</v>
      </c>
      <c r="I182" s="106">
        <v>139</v>
      </c>
      <c r="J182" s="106"/>
    </row>
    <row r="183" spans="1:10" x14ac:dyDescent="0.2">
      <c r="A183" s="106" t="s">
        <v>351</v>
      </c>
      <c r="B183" s="106" t="s">
        <v>316</v>
      </c>
      <c r="C183" s="106" t="s">
        <v>253</v>
      </c>
      <c r="D183" s="106" t="s">
        <v>254</v>
      </c>
      <c r="E183">
        <v>5480</v>
      </c>
      <c r="F183" s="106" t="s">
        <v>1773</v>
      </c>
      <c r="G183" s="106" t="s">
        <v>255</v>
      </c>
      <c r="H183" s="106" t="s">
        <v>633</v>
      </c>
      <c r="I183">
        <v>321</v>
      </c>
    </row>
    <row r="184" spans="1:10" x14ac:dyDescent="0.2">
      <c r="A184" s="106" t="s">
        <v>351</v>
      </c>
      <c r="B184" s="106" t="s">
        <v>316</v>
      </c>
      <c r="C184" s="106" t="s">
        <v>253</v>
      </c>
      <c r="D184" s="106" t="s">
        <v>254</v>
      </c>
      <c r="E184">
        <v>5741</v>
      </c>
      <c r="F184" s="106" t="s">
        <v>1774</v>
      </c>
      <c r="G184" s="106" t="s">
        <v>255</v>
      </c>
      <c r="H184" s="106" t="s">
        <v>343</v>
      </c>
      <c r="I184" s="106" t="s">
        <v>286</v>
      </c>
      <c r="J184" s="106" t="s">
        <v>3562</v>
      </c>
    </row>
    <row r="185" spans="1:10" x14ac:dyDescent="0.2">
      <c r="A185" s="106" t="s">
        <v>351</v>
      </c>
      <c r="B185" s="106" t="s">
        <v>316</v>
      </c>
      <c r="C185" s="106" t="s">
        <v>253</v>
      </c>
      <c r="D185" s="106" t="s">
        <v>254</v>
      </c>
      <c r="E185">
        <v>5801</v>
      </c>
      <c r="F185" s="106" t="s">
        <v>1775</v>
      </c>
      <c r="G185" s="106" t="s">
        <v>255</v>
      </c>
      <c r="H185" s="106" t="s">
        <v>343</v>
      </c>
      <c r="I185" s="106" t="s">
        <v>286</v>
      </c>
      <c r="J185" s="106" t="s">
        <v>4199</v>
      </c>
    </row>
    <row r="186" spans="1:10" x14ac:dyDescent="0.2">
      <c r="A186" s="106" t="s">
        <v>351</v>
      </c>
      <c r="B186" s="106" t="s">
        <v>316</v>
      </c>
      <c r="C186" s="106" t="s">
        <v>253</v>
      </c>
      <c r="D186" s="106" t="s">
        <v>254</v>
      </c>
      <c r="E186">
        <v>5802</v>
      </c>
      <c r="F186" s="106" t="s">
        <v>1776</v>
      </c>
      <c r="G186" s="106" t="s">
        <v>255</v>
      </c>
      <c r="H186" s="106" t="s">
        <v>343</v>
      </c>
      <c r="I186" s="106" t="s">
        <v>430</v>
      </c>
      <c r="J186" s="106" t="s">
        <v>3321</v>
      </c>
    </row>
    <row r="187" spans="1:10" x14ac:dyDescent="0.2">
      <c r="A187" s="106" t="s">
        <v>351</v>
      </c>
      <c r="B187" s="106" t="s">
        <v>316</v>
      </c>
      <c r="C187" s="106" t="s">
        <v>253</v>
      </c>
      <c r="D187" s="106" t="s">
        <v>254</v>
      </c>
      <c r="E187">
        <v>5803</v>
      </c>
      <c r="F187" s="106" t="s">
        <v>1777</v>
      </c>
      <c r="G187" s="106" t="s">
        <v>255</v>
      </c>
      <c r="H187" s="106" t="s">
        <v>343</v>
      </c>
      <c r="I187" s="106" t="s">
        <v>286</v>
      </c>
      <c r="J187" s="106" t="s">
        <v>4200</v>
      </c>
    </row>
    <row r="188" spans="1:10" x14ac:dyDescent="0.2">
      <c r="A188" s="106" t="s">
        <v>351</v>
      </c>
      <c r="B188" s="106" t="s">
        <v>316</v>
      </c>
      <c r="C188" s="106" t="s">
        <v>253</v>
      </c>
      <c r="D188" s="106" t="s">
        <v>254</v>
      </c>
      <c r="E188">
        <v>5821</v>
      </c>
      <c r="F188" s="106" t="s">
        <v>1778</v>
      </c>
      <c r="G188" s="106" t="s">
        <v>255</v>
      </c>
      <c r="H188" s="106" t="s">
        <v>343</v>
      </c>
      <c r="I188" s="106">
        <v>250</v>
      </c>
      <c r="J188" s="106"/>
    </row>
    <row r="189" spans="1:10" x14ac:dyDescent="0.2">
      <c r="A189" s="106" t="s">
        <v>351</v>
      </c>
      <c r="B189" s="106" t="s">
        <v>316</v>
      </c>
      <c r="C189" s="106" t="s">
        <v>253</v>
      </c>
      <c r="D189" s="106" t="s">
        <v>254</v>
      </c>
      <c r="E189">
        <v>5991</v>
      </c>
      <c r="F189" s="106" t="s">
        <v>1779</v>
      </c>
      <c r="G189" s="106" t="s">
        <v>255</v>
      </c>
      <c r="H189" s="106" t="s">
        <v>270</v>
      </c>
      <c r="I189" s="106" t="s">
        <v>278</v>
      </c>
      <c r="J189" s="106" t="s">
        <v>4201</v>
      </c>
    </row>
    <row r="190" spans="1:10" x14ac:dyDescent="0.2">
      <c r="A190" s="106" t="s">
        <v>351</v>
      </c>
      <c r="B190" s="106" t="s">
        <v>316</v>
      </c>
      <c r="C190" s="106" t="s">
        <v>253</v>
      </c>
      <c r="D190" s="106" t="s">
        <v>254</v>
      </c>
      <c r="E190">
        <v>6016</v>
      </c>
      <c r="F190" s="106" t="s">
        <v>1780</v>
      </c>
      <c r="G190" s="106" t="s">
        <v>263</v>
      </c>
      <c r="H190" s="106" t="s">
        <v>285</v>
      </c>
      <c r="I190">
        <v>20</v>
      </c>
    </row>
    <row r="191" spans="1:10" x14ac:dyDescent="0.2">
      <c r="A191" s="106" t="s">
        <v>351</v>
      </c>
      <c r="B191" s="106" t="s">
        <v>316</v>
      </c>
      <c r="C191" s="106" t="s">
        <v>257</v>
      </c>
      <c r="D191" s="106" t="s">
        <v>258</v>
      </c>
      <c r="E191">
        <v>6046</v>
      </c>
      <c r="F191" s="106" t="s">
        <v>1781</v>
      </c>
      <c r="G191" s="106" t="s">
        <v>267</v>
      </c>
      <c r="H191" s="106" t="s">
        <v>260</v>
      </c>
      <c r="I191" s="106">
        <v>74</v>
      </c>
      <c r="J191" s="106"/>
    </row>
    <row r="192" spans="1:10" x14ac:dyDescent="0.2">
      <c r="A192" s="106" t="s">
        <v>351</v>
      </c>
      <c r="B192" s="106" t="s">
        <v>316</v>
      </c>
      <c r="C192" s="106" t="s">
        <v>253</v>
      </c>
      <c r="D192" s="106" t="s">
        <v>258</v>
      </c>
      <c r="E192">
        <v>6073</v>
      </c>
      <c r="F192" s="106" t="s">
        <v>1782</v>
      </c>
      <c r="G192" s="106" t="s">
        <v>255</v>
      </c>
      <c r="H192" s="106" t="s">
        <v>260</v>
      </c>
      <c r="I192" s="106">
        <v>242</v>
      </c>
      <c r="J192" s="106"/>
    </row>
    <row r="193" spans="1:10" x14ac:dyDescent="0.2">
      <c r="A193" s="106" t="s">
        <v>351</v>
      </c>
      <c r="B193" s="106" t="s">
        <v>316</v>
      </c>
      <c r="C193" s="106" t="s">
        <v>253</v>
      </c>
      <c r="D193" s="106" t="s">
        <v>254</v>
      </c>
      <c r="E193">
        <v>6197</v>
      </c>
      <c r="F193" s="106" t="s">
        <v>1783</v>
      </c>
      <c r="G193" s="106" t="s">
        <v>255</v>
      </c>
      <c r="H193" s="106" t="s">
        <v>260</v>
      </c>
      <c r="I193" s="106" t="s">
        <v>286</v>
      </c>
      <c r="J193" s="106" t="s">
        <v>4202</v>
      </c>
    </row>
    <row r="194" spans="1:10" x14ac:dyDescent="0.2">
      <c r="A194" s="106" t="s">
        <v>351</v>
      </c>
      <c r="B194" s="106" t="s">
        <v>316</v>
      </c>
      <c r="C194" s="106" t="s">
        <v>253</v>
      </c>
      <c r="D194" s="106" t="s">
        <v>254</v>
      </c>
      <c r="E194">
        <v>6203</v>
      </c>
      <c r="F194" s="106" t="s">
        <v>1784</v>
      </c>
      <c r="G194" s="106" t="s">
        <v>255</v>
      </c>
      <c r="H194" s="106" t="s">
        <v>276</v>
      </c>
      <c r="I194" s="106">
        <v>103</v>
      </c>
      <c r="J194" s="106"/>
    </row>
    <row r="195" spans="1:10" x14ac:dyDescent="0.2">
      <c r="A195" s="106" t="s">
        <v>351</v>
      </c>
      <c r="B195" s="106" t="s">
        <v>316</v>
      </c>
      <c r="C195" s="106" t="s">
        <v>253</v>
      </c>
      <c r="D195" s="106" t="s">
        <v>254</v>
      </c>
      <c r="E195">
        <v>6205</v>
      </c>
      <c r="F195" s="106" t="s">
        <v>1785</v>
      </c>
      <c r="G195" s="106" t="s">
        <v>255</v>
      </c>
      <c r="H195" s="106" t="s">
        <v>276</v>
      </c>
      <c r="I195" s="106">
        <v>50</v>
      </c>
      <c r="J195" s="106"/>
    </row>
    <row r="196" spans="1:10" x14ac:dyDescent="0.2">
      <c r="A196" s="106" t="s">
        <v>351</v>
      </c>
      <c r="B196" s="106" t="s">
        <v>316</v>
      </c>
      <c r="C196" s="106" t="s">
        <v>253</v>
      </c>
      <c r="D196" s="106" t="s">
        <v>254</v>
      </c>
      <c r="E196">
        <v>6240</v>
      </c>
      <c r="F196" s="106" t="s">
        <v>475</v>
      </c>
      <c r="G196" s="106" t="s">
        <v>255</v>
      </c>
      <c r="H196" s="106" t="s">
        <v>276</v>
      </c>
      <c r="I196" s="106">
        <v>523</v>
      </c>
      <c r="J196" s="106"/>
    </row>
    <row r="197" spans="1:10" x14ac:dyDescent="0.2">
      <c r="A197" s="106" t="s">
        <v>351</v>
      </c>
      <c r="B197" s="106" t="s">
        <v>316</v>
      </c>
      <c r="C197" s="106" t="s">
        <v>262</v>
      </c>
      <c r="D197" s="106" t="s">
        <v>254</v>
      </c>
      <c r="E197">
        <v>6269</v>
      </c>
      <c r="F197" s="106" t="s">
        <v>1786</v>
      </c>
      <c r="G197" s="106" t="s">
        <v>255</v>
      </c>
      <c r="H197" s="106" t="s">
        <v>276</v>
      </c>
      <c r="I197" t="s">
        <v>286</v>
      </c>
      <c r="J197" t="s">
        <v>4008</v>
      </c>
    </row>
    <row r="198" spans="1:10" x14ac:dyDescent="0.2">
      <c r="A198" s="106" t="s">
        <v>351</v>
      </c>
      <c r="B198" s="106" t="s">
        <v>316</v>
      </c>
      <c r="C198" s="106" t="s">
        <v>253</v>
      </c>
      <c r="D198" s="106" t="s">
        <v>254</v>
      </c>
      <c r="E198">
        <v>6282</v>
      </c>
      <c r="F198" s="106" t="s">
        <v>1321</v>
      </c>
      <c r="G198" s="106" t="s">
        <v>255</v>
      </c>
      <c r="H198" s="106" t="s">
        <v>276</v>
      </c>
      <c r="I198" s="106">
        <v>528</v>
      </c>
      <c r="J198" s="106"/>
    </row>
    <row r="199" spans="1:10" x14ac:dyDescent="0.2">
      <c r="A199" s="106" t="s">
        <v>351</v>
      </c>
      <c r="B199" s="106" t="s">
        <v>316</v>
      </c>
      <c r="C199" s="106" t="s">
        <v>253</v>
      </c>
      <c r="D199" s="106" t="s">
        <v>254</v>
      </c>
      <c r="E199">
        <v>6299</v>
      </c>
      <c r="F199" s="106" t="s">
        <v>1787</v>
      </c>
      <c r="G199" s="106" t="s">
        <v>263</v>
      </c>
      <c r="H199" s="106" t="s">
        <v>276</v>
      </c>
      <c r="I199" s="106">
        <v>348</v>
      </c>
      <c r="J199" s="106"/>
    </row>
    <row r="200" spans="1:10" x14ac:dyDescent="0.2">
      <c r="A200" s="106" t="s">
        <v>351</v>
      </c>
      <c r="B200" s="106" t="s">
        <v>316</v>
      </c>
      <c r="C200" s="106" t="s">
        <v>253</v>
      </c>
      <c r="D200" s="106" t="s">
        <v>254</v>
      </c>
      <c r="E200">
        <v>6307</v>
      </c>
      <c r="F200" s="106" t="s">
        <v>1788</v>
      </c>
      <c r="G200" s="106" t="s">
        <v>263</v>
      </c>
      <c r="H200" s="106" t="s">
        <v>276</v>
      </c>
      <c r="I200">
        <v>31</v>
      </c>
    </row>
    <row r="201" spans="1:10" x14ac:dyDescent="0.2">
      <c r="A201" s="106" t="s">
        <v>351</v>
      </c>
      <c r="B201" s="106" t="s">
        <v>316</v>
      </c>
      <c r="C201" s="106" t="s">
        <v>253</v>
      </c>
      <c r="D201" s="106" t="s">
        <v>254</v>
      </c>
      <c r="E201">
        <v>6479</v>
      </c>
      <c r="F201" s="106" t="s">
        <v>1789</v>
      </c>
      <c r="G201" s="106" t="s">
        <v>255</v>
      </c>
      <c r="H201" s="106" t="s">
        <v>280</v>
      </c>
      <c r="I201" s="106" t="s">
        <v>364</v>
      </c>
      <c r="J201" s="106" t="s">
        <v>4203</v>
      </c>
    </row>
    <row r="202" spans="1:10" x14ac:dyDescent="0.2">
      <c r="A202" s="106" t="s">
        <v>351</v>
      </c>
      <c r="B202" s="106" t="s">
        <v>316</v>
      </c>
      <c r="C202" s="106" t="s">
        <v>253</v>
      </c>
      <c r="D202" s="106" t="s">
        <v>258</v>
      </c>
      <c r="E202">
        <v>6539</v>
      </c>
      <c r="F202" s="106" t="s">
        <v>1790</v>
      </c>
      <c r="G202" s="106" t="s">
        <v>255</v>
      </c>
      <c r="H202" s="106" t="s">
        <v>260</v>
      </c>
      <c r="I202">
        <v>341</v>
      </c>
    </row>
    <row r="203" spans="1:10" x14ac:dyDescent="0.2">
      <c r="A203" s="106" t="s">
        <v>351</v>
      </c>
      <c r="B203" s="106" t="s">
        <v>316</v>
      </c>
      <c r="C203" s="106" t="s">
        <v>253</v>
      </c>
      <c r="D203" s="106" t="s">
        <v>254</v>
      </c>
      <c r="E203">
        <v>6768</v>
      </c>
      <c r="F203" s="106" t="s">
        <v>1468</v>
      </c>
      <c r="G203" s="106" t="s">
        <v>255</v>
      </c>
      <c r="H203" s="106" t="s">
        <v>280</v>
      </c>
      <c r="I203">
        <v>532</v>
      </c>
    </row>
    <row r="204" spans="1:10" x14ac:dyDescent="0.2">
      <c r="A204" s="106" t="s">
        <v>351</v>
      </c>
      <c r="B204" s="106" t="s">
        <v>316</v>
      </c>
      <c r="C204" s="106" t="s">
        <v>262</v>
      </c>
      <c r="D204" s="106" t="s">
        <v>254</v>
      </c>
      <c r="E204">
        <v>6769</v>
      </c>
      <c r="F204" s="106" t="s">
        <v>3612</v>
      </c>
      <c r="G204" s="106" t="s">
        <v>259</v>
      </c>
      <c r="H204" s="106" t="s">
        <v>280</v>
      </c>
      <c r="I204" s="106">
        <v>126</v>
      </c>
      <c r="J204" s="106"/>
    </row>
    <row r="205" spans="1:10" x14ac:dyDescent="0.2">
      <c r="A205" s="106" t="s">
        <v>351</v>
      </c>
      <c r="B205" s="106" t="s">
        <v>316</v>
      </c>
      <c r="C205" s="106" t="s">
        <v>253</v>
      </c>
      <c r="D205" s="106" t="s">
        <v>254</v>
      </c>
      <c r="E205">
        <v>6845</v>
      </c>
      <c r="F205" s="106" t="s">
        <v>1791</v>
      </c>
      <c r="G205" s="106" t="s">
        <v>255</v>
      </c>
      <c r="H205" s="106" t="s">
        <v>280</v>
      </c>
      <c r="I205" s="106" t="s">
        <v>305</v>
      </c>
      <c r="J205" s="106" t="s">
        <v>3517</v>
      </c>
    </row>
    <row r="206" spans="1:10" x14ac:dyDescent="0.2">
      <c r="A206" s="106" t="s">
        <v>351</v>
      </c>
      <c r="B206" s="106" t="s">
        <v>316</v>
      </c>
      <c r="C206" s="106" t="s">
        <v>253</v>
      </c>
      <c r="D206" s="106" t="s">
        <v>254</v>
      </c>
      <c r="E206">
        <v>6869</v>
      </c>
      <c r="F206" s="106" t="s">
        <v>1792</v>
      </c>
      <c r="G206" s="106" t="s">
        <v>255</v>
      </c>
      <c r="H206" s="106" t="s">
        <v>280</v>
      </c>
      <c r="I206" s="106" t="s">
        <v>283</v>
      </c>
      <c r="J206" s="106" t="s">
        <v>4204</v>
      </c>
    </row>
    <row r="207" spans="1:10" x14ac:dyDescent="0.2">
      <c r="A207" s="106" t="s">
        <v>351</v>
      </c>
      <c r="B207" s="106" t="s">
        <v>316</v>
      </c>
      <c r="C207" s="106" t="s">
        <v>253</v>
      </c>
      <c r="D207" s="106" t="s">
        <v>254</v>
      </c>
      <c r="E207">
        <v>6875</v>
      </c>
      <c r="F207" s="106" t="s">
        <v>354</v>
      </c>
      <c r="G207" s="106" t="s">
        <v>255</v>
      </c>
      <c r="H207" s="106" t="s">
        <v>280</v>
      </c>
      <c r="I207">
        <v>393</v>
      </c>
    </row>
    <row r="208" spans="1:10" x14ac:dyDescent="0.2">
      <c r="A208" s="106" t="s">
        <v>351</v>
      </c>
      <c r="B208" s="106" t="s">
        <v>316</v>
      </c>
      <c r="C208" s="106" t="s">
        <v>253</v>
      </c>
      <c r="D208" s="106" t="s">
        <v>254</v>
      </c>
      <c r="E208">
        <v>6996</v>
      </c>
      <c r="F208" s="106" t="s">
        <v>1793</v>
      </c>
      <c r="G208" s="106" t="s">
        <v>255</v>
      </c>
      <c r="H208" s="106" t="s">
        <v>280</v>
      </c>
      <c r="I208" s="106">
        <v>769</v>
      </c>
      <c r="J208" s="106"/>
    </row>
    <row r="209" spans="1:10" x14ac:dyDescent="0.2">
      <c r="A209" s="106" t="s">
        <v>351</v>
      </c>
      <c r="B209" s="106" t="s">
        <v>316</v>
      </c>
      <c r="C209" s="106" t="s">
        <v>253</v>
      </c>
      <c r="D209" s="106" t="s">
        <v>254</v>
      </c>
      <c r="E209">
        <v>6997</v>
      </c>
      <c r="F209" s="106" t="s">
        <v>1469</v>
      </c>
      <c r="G209" s="106" t="s">
        <v>255</v>
      </c>
      <c r="H209" s="106" t="s">
        <v>280</v>
      </c>
      <c r="I209" s="106">
        <v>269</v>
      </c>
      <c r="J209" s="106"/>
    </row>
    <row r="210" spans="1:10" x14ac:dyDescent="0.2">
      <c r="A210" s="106" t="s">
        <v>351</v>
      </c>
      <c r="B210" s="106" t="s">
        <v>316</v>
      </c>
      <c r="C210" s="106" t="s">
        <v>253</v>
      </c>
      <c r="D210" s="106" t="s">
        <v>258</v>
      </c>
      <c r="E210">
        <v>7062</v>
      </c>
      <c r="F210" s="106" t="s">
        <v>1794</v>
      </c>
      <c r="G210" s="106" t="s">
        <v>267</v>
      </c>
      <c r="H210" s="106" t="s">
        <v>260</v>
      </c>
      <c r="I210" s="106">
        <v>25</v>
      </c>
      <c r="J210" s="106"/>
    </row>
    <row r="211" spans="1:10" x14ac:dyDescent="0.2">
      <c r="A211" s="106" t="s">
        <v>351</v>
      </c>
      <c r="B211" s="106" t="s">
        <v>316</v>
      </c>
      <c r="C211" s="106" t="s">
        <v>253</v>
      </c>
      <c r="D211" s="106" t="s">
        <v>258</v>
      </c>
      <c r="E211">
        <v>7164</v>
      </c>
      <c r="F211" s="106" t="s">
        <v>478</v>
      </c>
      <c r="G211" s="106" t="s">
        <v>255</v>
      </c>
      <c r="H211" s="106" t="s">
        <v>291</v>
      </c>
      <c r="I211" s="106" t="s">
        <v>322</v>
      </c>
      <c r="J211" s="106" t="s">
        <v>4205</v>
      </c>
    </row>
    <row r="212" spans="1:10" x14ac:dyDescent="0.2">
      <c r="A212" s="106" t="s">
        <v>351</v>
      </c>
      <c r="B212" s="106" t="s">
        <v>316</v>
      </c>
      <c r="C212" s="106" t="s">
        <v>253</v>
      </c>
      <c r="D212" s="106" t="s">
        <v>254</v>
      </c>
      <c r="E212">
        <v>7186</v>
      </c>
      <c r="F212" s="106" t="s">
        <v>1795</v>
      </c>
      <c r="G212" s="106" t="s">
        <v>255</v>
      </c>
      <c r="H212" s="106" t="s">
        <v>427</v>
      </c>
      <c r="I212" s="106" t="s">
        <v>272</v>
      </c>
      <c r="J212" s="106" t="s">
        <v>3987</v>
      </c>
    </row>
    <row r="213" spans="1:10" x14ac:dyDescent="0.2">
      <c r="A213" s="106" t="s">
        <v>351</v>
      </c>
      <c r="B213" s="106" t="s">
        <v>316</v>
      </c>
      <c r="C213" s="106" t="s">
        <v>253</v>
      </c>
      <c r="D213" s="106" t="s">
        <v>254</v>
      </c>
      <c r="E213">
        <v>7261</v>
      </c>
      <c r="F213" s="106" t="s">
        <v>1796</v>
      </c>
      <c r="G213" s="106" t="s">
        <v>255</v>
      </c>
      <c r="H213" s="106" t="s">
        <v>285</v>
      </c>
      <c r="I213" s="106" t="s">
        <v>272</v>
      </c>
      <c r="J213" s="106" t="s">
        <v>4206</v>
      </c>
    </row>
    <row r="214" spans="1:10" x14ac:dyDescent="0.2">
      <c r="A214" s="106" t="s">
        <v>351</v>
      </c>
      <c r="B214" s="106" t="s">
        <v>316</v>
      </c>
      <c r="C214" s="106" t="s">
        <v>253</v>
      </c>
      <c r="D214" s="106" t="s">
        <v>254</v>
      </c>
      <c r="E214">
        <v>7280</v>
      </c>
      <c r="F214" s="106" t="s">
        <v>1797</v>
      </c>
      <c r="G214" s="106" t="s">
        <v>255</v>
      </c>
      <c r="H214" s="106" t="s">
        <v>280</v>
      </c>
      <c r="I214" s="106">
        <v>290</v>
      </c>
      <c r="J214" s="106"/>
    </row>
    <row r="215" spans="1:10" x14ac:dyDescent="0.2">
      <c r="A215" s="106" t="s">
        <v>351</v>
      </c>
      <c r="B215" s="106" t="s">
        <v>316</v>
      </c>
      <c r="C215" s="106" t="s">
        <v>253</v>
      </c>
      <c r="D215" s="106" t="s">
        <v>254</v>
      </c>
      <c r="E215">
        <v>7451</v>
      </c>
      <c r="F215" s="106" t="s">
        <v>1798</v>
      </c>
      <c r="G215" s="106" t="s">
        <v>255</v>
      </c>
      <c r="H215" s="106" t="s">
        <v>261</v>
      </c>
      <c r="I215" s="106" t="s">
        <v>286</v>
      </c>
      <c r="J215" s="106" t="s">
        <v>4006</v>
      </c>
    </row>
    <row r="216" spans="1:10" x14ac:dyDescent="0.2">
      <c r="A216" s="106" t="s">
        <v>351</v>
      </c>
      <c r="B216" s="106" t="s">
        <v>316</v>
      </c>
      <c r="C216" s="106" t="s">
        <v>264</v>
      </c>
      <c r="D216" s="106" t="s">
        <v>254</v>
      </c>
      <c r="E216">
        <v>7532</v>
      </c>
      <c r="F216" s="106" t="s">
        <v>573</v>
      </c>
      <c r="G216" s="106" t="s">
        <v>255</v>
      </c>
      <c r="H216" s="106" t="s">
        <v>265</v>
      </c>
      <c r="I216" s="106" t="s">
        <v>430</v>
      </c>
      <c r="J216" s="106" t="s">
        <v>3699</v>
      </c>
    </row>
    <row r="217" spans="1:10" x14ac:dyDescent="0.2">
      <c r="A217" s="106" t="s">
        <v>351</v>
      </c>
      <c r="B217" s="106" t="s">
        <v>316</v>
      </c>
      <c r="C217" s="106" t="s">
        <v>253</v>
      </c>
      <c r="D217" s="106" t="s">
        <v>254</v>
      </c>
      <c r="E217">
        <v>7565</v>
      </c>
      <c r="F217" s="106" t="s">
        <v>1470</v>
      </c>
      <c r="G217" s="106" t="s">
        <v>263</v>
      </c>
      <c r="H217" s="106" t="s">
        <v>261</v>
      </c>
      <c r="I217">
        <v>51</v>
      </c>
    </row>
    <row r="218" spans="1:10" x14ac:dyDescent="0.2">
      <c r="A218" s="106" t="s">
        <v>351</v>
      </c>
      <c r="B218" s="106" t="s">
        <v>316</v>
      </c>
      <c r="C218" s="106" t="s">
        <v>253</v>
      </c>
      <c r="D218" s="106" t="s">
        <v>254</v>
      </c>
      <c r="E218">
        <v>7628</v>
      </c>
      <c r="F218" s="106" t="s">
        <v>1799</v>
      </c>
      <c r="G218" s="106" t="s">
        <v>255</v>
      </c>
      <c r="H218" s="106" t="s">
        <v>261</v>
      </c>
      <c r="I218" s="106">
        <v>249</v>
      </c>
      <c r="J218" s="106"/>
    </row>
    <row r="219" spans="1:10" x14ac:dyDescent="0.2">
      <c r="A219" s="106" t="s">
        <v>351</v>
      </c>
      <c r="B219" s="106" t="s">
        <v>316</v>
      </c>
      <c r="C219" s="106" t="s">
        <v>253</v>
      </c>
      <c r="D219" s="106" t="s">
        <v>254</v>
      </c>
      <c r="E219">
        <v>7817</v>
      </c>
      <c r="F219" s="106" t="s">
        <v>1800</v>
      </c>
      <c r="G219" s="106" t="s">
        <v>255</v>
      </c>
      <c r="H219" s="106" t="s">
        <v>277</v>
      </c>
      <c r="I219" s="106" t="s">
        <v>286</v>
      </c>
      <c r="J219" s="106" t="s">
        <v>3425</v>
      </c>
    </row>
    <row r="220" spans="1:10" x14ac:dyDescent="0.2">
      <c r="A220" s="106" t="s">
        <v>351</v>
      </c>
      <c r="B220" s="106" t="s">
        <v>316</v>
      </c>
      <c r="C220" s="106" t="s">
        <v>253</v>
      </c>
      <c r="D220" s="106" t="s">
        <v>254</v>
      </c>
      <c r="E220">
        <v>7823</v>
      </c>
      <c r="F220" s="106" t="s">
        <v>1801</v>
      </c>
      <c r="G220" s="106" t="s">
        <v>255</v>
      </c>
      <c r="H220" s="106" t="s">
        <v>277</v>
      </c>
      <c r="I220">
        <v>262</v>
      </c>
    </row>
    <row r="221" spans="1:10" x14ac:dyDescent="0.2">
      <c r="A221" s="106" t="s">
        <v>351</v>
      </c>
      <c r="B221" s="106" t="s">
        <v>316</v>
      </c>
      <c r="C221" s="106" t="s">
        <v>253</v>
      </c>
      <c r="D221" s="106" t="s">
        <v>254</v>
      </c>
      <c r="E221">
        <v>7857</v>
      </c>
      <c r="F221" s="106" t="s">
        <v>1802</v>
      </c>
      <c r="G221" s="106" t="s">
        <v>259</v>
      </c>
      <c r="H221" s="106" t="s">
        <v>277</v>
      </c>
      <c r="I221">
        <v>75</v>
      </c>
    </row>
    <row r="222" spans="1:10" x14ac:dyDescent="0.2">
      <c r="A222" s="106" t="s">
        <v>351</v>
      </c>
      <c r="B222" s="106" t="s">
        <v>316</v>
      </c>
      <c r="C222" s="106" t="s">
        <v>253</v>
      </c>
      <c r="D222" s="106" t="s">
        <v>254</v>
      </c>
      <c r="E222">
        <v>7932</v>
      </c>
      <c r="F222" s="106" t="s">
        <v>1803</v>
      </c>
      <c r="G222" s="106" t="s">
        <v>259</v>
      </c>
      <c r="H222" s="106" t="s">
        <v>277</v>
      </c>
      <c r="I222">
        <v>125</v>
      </c>
    </row>
    <row r="223" spans="1:10" x14ac:dyDescent="0.2">
      <c r="A223" s="106" t="s">
        <v>351</v>
      </c>
      <c r="B223" s="106" t="s">
        <v>316</v>
      </c>
      <c r="C223" s="106" t="s">
        <v>253</v>
      </c>
      <c r="D223" s="106" t="s">
        <v>254</v>
      </c>
      <c r="E223">
        <v>7991</v>
      </c>
      <c r="F223" s="106" t="s">
        <v>1804</v>
      </c>
      <c r="G223" s="106" t="s">
        <v>263</v>
      </c>
      <c r="H223" s="106" t="s">
        <v>276</v>
      </c>
      <c r="I223" s="106">
        <v>102</v>
      </c>
      <c r="J223" s="106"/>
    </row>
    <row r="224" spans="1:10" x14ac:dyDescent="0.2">
      <c r="A224" s="106" t="s">
        <v>351</v>
      </c>
      <c r="B224" s="106" t="s">
        <v>316</v>
      </c>
      <c r="C224" s="106" t="s">
        <v>253</v>
      </c>
      <c r="D224" s="106" t="s">
        <v>254</v>
      </c>
      <c r="E224">
        <v>7994</v>
      </c>
      <c r="F224" s="106" t="s">
        <v>1805</v>
      </c>
      <c r="G224" s="106" t="s">
        <v>255</v>
      </c>
      <c r="H224" s="106" t="s">
        <v>277</v>
      </c>
      <c r="I224" s="106" t="s">
        <v>286</v>
      </c>
      <c r="J224" s="106" t="s">
        <v>4207</v>
      </c>
    </row>
    <row r="225" spans="1:10" x14ac:dyDescent="0.2">
      <c r="A225" s="106" t="s">
        <v>351</v>
      </c>
      <c r="B225" s="106" t="s">
        <v>316</v>
      </c>
      <c r="C225" s="106" t="s">
        <v>253</v>
      </c>
      <c r="D225" s="106" t="s">
        <v>254</v>
      </c>
      <c r="E225">
        <v>8144</v>
      </c>
      <c r="F225" s="106" t="s">
        <v>1807</v>
      </c>
      <c r="G225" s="106" t="s">
        <v>263</v>
      </c>
      <c r="H225" s="106" t="s">
        <v>261</v>
      </c>
      <c r="I225" s="106">
        <v>84</v>
      </c>
      <c r="J225" s="106"/>
    </row>
    <row r="226" spans="1:10" x14ac:dyDescent="0.2">
      <c r="A226" s="106" t="s">
        <v>351</v>
      </c>
      <c r="B226" s="106" t="s">
        <v>316</v>
      </c>
      <c r="C226" s="106" t="s">
        <v>253</v>
      </c>
      <c r="D226" s="106" t="s">
        <v>254</v>
      </c>
      <c r="E226">
        <v>8150</v>
      </c>
      <c r="F226" s="106" t="s">
        <v>1431</v>
      </c>
      <c r="G226" s="106" t="s">
        <v>255</v>
      </c>
      <c r="H226" s="106" t="s">
        <v>261</v>
      </c>
      <c r="I226" s="106">
        <v>414</v>
      </c>
      <c r="J226" s="106"/>
    </row>
    <row r="227" spans="1:10" x14ac:dyDescent="0.2">
      <c r="A227" s="106" t="s">
        <v>351</v>
      </c>
      <c r="B227" s="106" t="s">
        <v>316</v>
      </c>
      <c r="C227" s="106" t="s">
        <v>253</v>
      </c>
      <c r="D227" s="106" t="s">
        <v>254</v>
      </c>
      <c r="E227">
        <v>8158</v>
      </c>
      <c r="F227" s="106" t="s">
        <v>1808</v>
      </c>
      <c r="G227" s="106" t="s">
        <v>255</v>
      </c>
      <c r="H227" s="106" t="s">
        <v>261</v>
      </c>
      <c r="I227" s="106">
        <v>150</v>
      </c>
      <c r="J227" s="106"/>
    </row>
    <row r="228" spans="1:10" x14ac:dyDescent="0.2">
      <c r="A228" s="106" t="s">
        <v>351</v>
      </c>
      <c r="B228" s="106" t="s">
        <v>316</v>
      </c>
      <c r="C228" s="106" t="s">
        <v>253</v>
      </c>
      <c r="D228" s="106" t="s">
        <v>254</v>
      </c>
      <c r="E228">
        <v>8230</v>
      </c>
      <c r="F228" s="106" t="s">
        <v>1809</v>
      </c>
      <c r="G228" s="106" t="s">
        <v>255</v>
      </c>
      <c r="H228" s="106" t="s">
        <v>265</v>
      </c>
      <c r="I228" s="106">
        <v>75</v>
      </c>
      <c r="J228" s="106"/>
    </row>
    <row r="229" spans="1:10" x14ac:dyDescent="0.2">
      <c r="A229" s="106" t="s">
        <v>351</v>
      </c>
      <c r="B229" s="106" t="s">
        <v>316</v>
      </c>
      <c r="C229" s="106" t="s">
        <v>253</v>
      </c>
      <c r="D229" s="106" t="s">
        <v>254</v>
      </c>
      <c r="E229">
        <v>8336</v>
      </c>
      <c r="F229" s="106" t="s">
        <v>1810</v>
      </c>
      <c r="G229" s="106" t="s">
        <v>255</v>
      </c>
      <c r="H229" s="106" t="s">
        <v>427</v>
      </c>
      <c r="I229" s="106">
        <v>578</v>
      </c>
      <c r="J229" s="106"/>
    </row>
    <row r="230" spans="1:10" x14ac:dyDescent="0.2">
      <c r="A230" s="106" t="s">
        <v>351</v>
      </c>
      <c r="B230" s="106" t="s">
        <v>316</v>
      </c>
      <c r="C230" s="106" t="s">
        <v>253</v>
      </c>
      <c r="D230" s="106" t="s">
        <v>254</v>
      </c>
      <c r="E230">
        <v>8337</v>
      </c>
      <c r="F230" s="106" t="s">
        <v>1811</v>
      </c>
      <c r="G230" s="106" t="s">
        <v>255</v>
      </c>
      <c r="H230" s="106" t="s">
        <v>427</v>
      </c>
      <c r="I230">
        <v>217</v>
      </c>
    </row>
    <row r="231" spans="1:10" x14ac:dyDescent="0.2">
      <c r="A231" s="106" t="s">
        <v>351</v>
      </c>
      <c r="B231" s="106" t="s">
        <v>316</v>
      </c>
      <c r="C231" s="106" t="s">
        <v>253</v>
      </c>
      <c r="D231" s="106" t="s">
        <v>254</v>
      </c>
      <c r="E231">
        <v>8338</v>
      </c>
      <c r="F231" s="106" t="s">
        <v>1812</v>
      </c>
      <c r="G231" s="106" t="s">
        <v>255</v>
      </c>
      <c r="H231" s="106" t="s">
        <v>427</v>
      </c>
      <c r="I231" s="106">
        <v>172</v>
      </c>
      <c r="J231" s="106"/>
    </row>
    <row r="232" spans="1:10" x14ac:dyDescent="0.2">
      <c r="A232" s="106" t="s">
        <v>351</v>
      </c>
      <c r="B232" s="106" t="s">
        <v>316</v>
      </c>
      <c r="C232" s="106" t="s">
        <v>253</v>
      </c>
      <c r="D232" s="106" t="s">
        <v>254</v>
      </c>
      <c r="E232">
        <v>8354</v>
      </c>
      <c r="F232" s="106" t="s">
        <v>1813</v>
      </c>
      <c r="G232" s="106" t="s">
        <v>255</v>
      </c>
      <c r="H232" s="106" t="s">
        <v>427</v>
      </c>
      <c r="I232" s="106" t="s">
        <v>322</v>
      </c>
      <c r="J232" s="106" t="s">
        <v>4208</v>
      </c>
    </row>
    <row r="233" spans="1:10" x14ac:dyDescent="0.2">
      <c r="A233" s="106" t="s">
        <v>351</v>
      </c>
      <c r="B233" s="106" t="s">
        <v>316</v>
      </c>
      <c r="C233" s="106" t="s">
        <v>262</v>
      </c>
      <c r="D233" s="106" t="s">
        <v>254</v>
      </c>
      <c r="E233">
        <v>8804</v>
      </c>
      <c r="F233" s="106" t="s">
        <v>1814</v>
      </c>
      <c r="G233" s="106" t="s">
        <v>255</v>
      </c>
      <c r="H233" s="106" t="s">
        <v>281</v>
      </c>
      <c r="I233" s="106" t="s">
        <v>322</v>
      </c>
      <c r="J233" s="106" t="s">
        <v>4209</v>
      </c>
    </row>
    <row r="234" spans="1:10" x14ac:dyDescent="0.2">
      <c r="A234" s="106" t="s">
        <v>351</v>
      </c>
      <c r="B234" s="106" t="s">
        <v>316</v>
      </c>
      <c r="C234" s="106" t="s">
        <v>253</v>
      </c>
      <c r="D234" s="106" t="s">
        <v>254</v>
      </c>
      <c r="E234">
        <v>8922</v>
      </c>
      <c r="F234" s="106" t="s">
        <v>1745</v>
      </c>
      <c r="G234" s="106" t="s">
        <v>267</v>
      </c>
      <c r="H234" s="106" t="s">
        <v>281</v>
      </c>
      <c r="I234" s="106">
        <v>751</v>
      </c>
      <c r="J234" s="106"/>
    </row>
    <row r="235" spans="1:10" x14ac:dyDescent="0.2">
      <c r="A235" s="106" t="s">
        <v>351</v>
      </c>
      <c r="B235" s="106" t="s">
        <v>316</v>
      </c>
      <c r="C235" s="106" t="s">
        <v>257</v>
      </c>
      <c r="D235" s="106" t="s">
        <v>258</v>
      </c>
      <c r="E235">
        <v>8944</v>
      </c>
      <c r="F235" s="106" t="s">
        <v>1815</v>
      </c>
      <c r="G235" s="106" t="s">
        <v>255</v>
      </c>
      <c r="H235" s="106" t="s">
        <v>281</v>
      </c>
      <c r="I235" s="106">
        <v>205</v>
      </c>
      <c r="J235" s="106"/>
    </row>
    <row r="236" spans="1:10" x14ac:dyDescent="0.2">
      <c r="A236" s="106" t="s">
        <v>351</v>
      </c>
      <c r="B236" s="106" t="s">
        <v>316</v>
      </c>
      <c r="C236" s="106" t="s">
        <v>253</v>
      </c>
      <c r="D236" s="106" t="s">
        <v>254</v>
      </c>
      <c r="E236">
        <v>9010</v>
      </c>
      <c r="F236" s="106" t="s">
        <v>1816</v>
      </c>
      <c r="G236" s="106" t="s">
        <v>255</v>
      </c>
      <c r="H236" s="106" t="s">
        <v>338</v>
      </c>
      <c r="I236" s="106" t="s">
        <v>278</v>
      </c>
      <c r="J236" s="106" t="s">
        <v>3424</v>
      </c>
    </row>
    <row r="237" spans="1:10" x14ac:dyDescent="0.2">
      <c r="A237" s="106" t="s">
        <v>351</v>
      </c>
      <c r="B237" s="106" t="s">
        <v>316</v>
      </c>
      <c r="C237" s="106" t="s">
        <v>253</v>
      </c>
      <c r="D237" s="106" t="s">
        <v>254</v>
      </c>
      <c r="E237">
        <v>9045</v>
      </c>
      <c r="F237" s="106" t="s">
        <v>1817</v>
      </c>
      <c r="G237" s="106" t="s">
        <v>255</v>
      </c>
      <c r="H237" s="106" t="s">
        <v>338</v>
      </c>
      <c r="I237" s="106" t="s">
        <v>272</v>
      </c>
      <c r="J237" s="106" t="s">
        <v>4210</v>
      </c>
    </row>
    <row r="238" spans="1:10" x14ac:dyDescent="0.2">
      <c r="A238" s="106" t="s">
        <v>351</v>
      </c>
      <c r="B238" s="106" t="s">
        <v>316</v>
      </c>
      <c r="C238" s="106" t="s">
        <v>253</v>
      </c>
      <c r="D238" s="106" t="s">
        <v>254</v>
      </c>
      <c r="E238">
        <v>9075</v>
      </c>
      <c r="F238" s="106" t="s">
        <v>1818</v>
      </c>
      <c r="G238" s="106" t="s">
        <v>255</v>
      </c>
      <c r="H238" s="106" t="s">
        <v>338</v>
      </c>
      <c r="I238" s="106" t="s">
        <v>278</v>
      </c>
      <c r="J238" s="106" t="s">
        <v>3564</v>
      </c>
    </row>
    <row r="239" spans="1:10" x14ac:dyDescent="0.2">
      <c r="A239" s="106" t="s">
        <v>351</v>
      </c>
      <c r="B239" s="106" t="s">
        <v>316</v>
      </c>
      <c r="C239" s="106" t="s">
        <v>253</v>
      </c>
      <c r="D239" s="106" t="s">
        <v>254</v>
      </c>
      <c r="E239">
        <v>9232</v>
      </c>
      <c r="F239" s="106" t="s">
        <v>1819</v>
      </c>
      <c r="G239" s="106" t="s">
        <v>255</v>
      </c>
      <c r="H239" s="106" t="s">
        <v>428</v>
      </c>
      <c r="I239" s="106">
        <v>303</v>
      </c>
      <c r="J239" s="106"/>
    </row>
    <row r="240" spans="1:10" x14ac:dyDescent="0.2">
      <c r="A240" s="106" t="s">
        <v>351</v>
      </c>
      <c r="B240" s="106" t="s">
        <v>316</v>
      </c>
      <c r="C240" s="106" t="s">
        <v>253</v>
      </c>
      <c r="D240" s="106" t="s">
        <v>254</v>
      </c>
      <c r="E240">
        <v>9412</v>
      </c>
      <c r="F240" s="106" t="s">
        <v>1820</v>
      </c>
      <c r="G240" s="106" t="s">
        <v>255</v>
      </c>
      <c r="H240" s="106" t="s">
        <v>266</v>
      </c>
      <c r="I240" s="106" t="s">
        <v>286</v>
      </c>
      <c r="J240" s="106" t="s">
        <v>4211</v>
      </c>
    </row>
    <row r="241" spans="1:10" x14ac:dyDescent="0.2">
      <c r="A241" s="106" t="s">
        <v>351</v>
      </c>
      <c r="B241" s="106" t="s">
        <v>316</v>
      </c>
      <c r="C241" s="106" t="s">
        <v>253</v>
      </c>
      <c r="D241" s="106" t="s">
        <v>254</v>
      </c>
      <c r="E241">
        <v>9413</v>
      </c>
      <c r="F241" s="106" t="s">
        <v>1821</v>
      </c>
      <c r="G241" s="106" t="s">
        <v>255</v>
      </c>
      <c r="H241" s="106" t="s">
        <v>266</v>
      </c>
      <c r="I241" s="106">
        <v>672</v>
      </c>
      <c r="J241" s="106"/>
    </row>
    <row r="242" spans="1:10" x14ac:dyDescent="0.2">
      <c r="A242" s="106" t="s">
        <v>351</v>
      </c>
      <c r="B242" s="106" t="s">
        <v>316</v>
      </c>
      <c r="C242" s="106" t="s">
        <v>253</v>
      </c>
      <c r="D242" s="106" t="s">
        <v>254</v>
      </c>
      <c r="E242">
        <v>9519</v>
      </c>
      <c r="F242" s="106" t="s">
        <v>1822</v>
      </c>
      <c r="G242" s="106" t="s">
        <v>255</v>
      </c>
      <c r="H242" s="106" t="s">
        <v>429</v>
      </c>
      <c r="I242" s="106" t="s">
        <v>286</v>
      </c>
      <c r="J242" s="106" t="s">
        <v>3515</v>
      </c>
    </row>
    <row r="243" spans="1:10" x14ac:dyDescent="0.2">
      <c r="A243" s="106" t="s">
        <v>351</v>
      </c>
      <c r="B243" s="106" t="s">
        <v>316</v>
      </c>
      <c r="C243" s="106" t="s">
        <v>253</v>
      </c>
      <c r="D243" s="106" t="s">
        <v>254</v>
      </c>
      <c r="E243">
        <v>9619</v>
      </c>
      <c r="F243" s="106" t="s">
        <v>1823</v>
      </c>
      <c r="G243" s="106" t="s">
        <v>255</v>
      </c>
      <c r="H243" s="106" t="s">
        <v>260</v>
      </c>
      <c r="I243" s="106">
        <v>367</v>
      </c>
      <c r="J243" s="106"/>
    </row>
    <row r="244" spans="1:10" x14ac:dyDescent="0.2">
      <c r="A244" s="106" t="s">
        <v>351</v>
      </c>
      <c r="B244" s="106" t="s">
        <v>316</v>
      </c>
      <c r="C244" s="106" t="s">
        <v>257</v>
      </c>
      <c r="D244" s="106" t="s">
        <v>254</v>
      </c>
      <c r="E244">
        <v>9641</v>
      </c>
      <c r="F244" s="106" t="s">
        <v>1824</v>
      </c>
      <c r="G244" s="106" t="s">
        <v>259</v>
      </c>
      <c r="H244" s="106" t="s">
        <v>260</v>
      </c>
      <c r="I244" s="106">
        <v>167</v>
      </c>
      <c r="J244" s="106"/>
    </row>
    <row r="245" spans="1:10" x14ac:dyDescent="0.2">
      <c r="A245" s="106" t="s">
        <v>351</v>
      </c>
      <c r="B245" s="106" t="s">
        <v>316</v>
      </c>
      <c r="C245" s="106" t="s">
        <v>253</v>
      </c>
      <c r="D245" s="106" t="s">
        <v>254</v>
      </c>
      <c r="E245">
        <v>9671</v>
      </c>
      <c r="F245" s="106" t="s">
        <v>494</v>
      </c>
      <c r="G245" s="106" t="s">
        <v>255</v>
      </c>
      <c r="H245" s="106" t="s">
        <v>260</v>
      </c>
      <c r="I245" s="106">
        <v>361</v>
      </c>
      <c r="J245" s="106"/>
    </row>
    <row r="246" spans="1:10" x14ac:dyDescent="0.2">
      <c r="A246" s="106" t="s">
        <v>351</v>
      </c>
      <c r="B246" s="106" t="s">
        <v>316</v>
      </c>
      <c r="C246" s="106" t="s">
        <v>253</v>
      </c>
      <c r="D246" s="106" t="s">
        <v>254</v>
      </c>
      <c r="E246">
        <v>9698</v>
      </c>
      <c r="F246" s="106" t="s">
        <v>1825</v>
      </c>
      <c r="G246" s="106" t="s">
        <v>259</v>
      </c>
      <c r="H246" s="106" t="s">
        <v>266</v>
      </c>
      <c r="I246" s="106">
        <v>150</v>
      </c>
      <c r="J246" s="106"/>
    </row>
    <row r="247" spans="1:10" x14ac:dyDescent="0.2">
      <c r="A247" s="106" t="s">
        <v>351</v>
      </c>
      <c r="B247" s="106" t="s">
        <v>316</v>
      </c>
      <c r="C247" s="106" t="s">
        <v>257</v>
      </c>
      <c r="D247" s="106" t="s">
        <v>254</v>
      </c>
      <c r="E247">
        <v>9699</v>
      </c>
      <c r="F247" s="106" t="s">
        <v>1826</v>
      </c>
      <c r="G247" s="106" t="s">
        <v>255</v>
      </c>
      <c r="H247" s="106" t="s">
        <v>260</v>
      </c>
      <c r="I247" s="106">
        <v>820</v>
      </c>
      <c r="J247" s="106"/>
    </row>
    <row r="248" spans="1:10" x14ac:dyDescent="0.2">
      <c r="A248" s="106" t="s">
        <v>351</v>
      </c>
      <c r="B248" s="106" t="s">
        <v>316</v>
      </c>
      <c r="C248" s="106" t="s">
        <v>262</v>
      </c>
      <c r="D248" s="106" t="s">
        <v>254</v>
      </c>
      <c r="E248">
        <v>9757</v>
      </c>
      <c r="F248" s="106" t="s">
        <v>1473</v>
      </c>
      <c r="G248" s="106" t="s">
        <v>255</v>
      </c>
      <c r="H248" s="106" t="s">
        <v>260</v>
      </c>
      <c r="I248" s="106" t="s">
        <v>286</v>
      </c>
      <c r="J248" s="106" t="s">
        <v>4015</v>
      </c>
    </row>
    <row r="249" spans="1:10" x14ac:dyDescent="0.2">
      <c r="A249" s="106" t="s">
        <v>351</v>
      </c>
      <c r="B249" s="106" t="s">
        <v>316</v>
      </c>
      <c r="C249" s="106" t="s">
        <v>253</v>
      </c>
      <c r="D249" s="106" t="s">
        <v>254</v>
      </c>
      <c r="E249">
        <v>9763</v>
      </c>
      <c r="F249" s="106" t="s">
        <v>1827</v>
      </c>
      <c r="G249" s="106" t="s">
        <v>255</v>
      </c>
      <c r="H249" s="106" t="s">
        <v>261</v>
      </c>
      <c r="I249" s="106">
        <v>63</v>
      </c>
      <c r="J249" s="106"/>
    </row>
    <row r="250" spans="1:10" x14ac:dyDescent="0.2">
      <c r="A250" s="106" t="s">
        <v>351</v>
      </c>
      <c r="B250" s="106" t="s">
        <v>316</v>
      </c>
      <c r="C250" s="106" t="s">
        <v>253</v>
      </c>
      <c r="D250" s="106" t="s">
        <v>258</v>
      </c>
      <c r="E250">
        <v>9943</v>
      </c>
      <c r="F250" s="106" t="s">
        <v>1828</v>
      </c>
      <c r="G250" s="106" t="s">
        <v>259</v>
      </c>
      <c r="H250" s="106" t="s">
        <v>265</v>
      </c>
      <c r="I250" s="106">
        <v>262</v>
      </c>
      <c r="J250" s="106"/>
    </row>
    <row r="251" spans="1:10" x14ac:dyDescent="0.2">
      <c r="A251" s="106" t="s">
        <v>351</v>
      </c>
      <c r="B251" s="106" t="s">
        <v>1453</v>
      </c>
      <c r="C251" s="106" t="s">
        <v>253</v>
      </c>
      <c r="D251" s="106" t="s">
        <v>254</v>
      </c>
      <c r="E251">
        <v>1726</v>
      </c>
      <c r="F251" s="106" t="s">
        <v>1830</v>
      </c>
      <c r="G251" s="106" t="s">
        <v>255</v>
      </c>
      <c r="H251" s="106" t="s">
        <v>282</v>
      </c>
      <c r="I251">
        <v>190</v>
      </c>
    </row>
    <row r="252" spans="1:10" x14ac:dyDescent="0.2">
      <c r="A252" s="106" t="s">
        <v>351</v>
      </c>
      <c r="B252" s="106" t="s">
        <v>1453</v>
      </c>
      <c r="C252" s="106" t="s">
        <v>253</v>
      </c>
      <c r="D252" s="106" t="s">
        <v>254</v>
      </c>
      <c r="E252">
        <v>1960</v>
      </c>
      <c r="F252" s="106" t="s">
        <v>1831</v>
      </c>
      <c r="G252" s="106" t="s">
        <v>263</v>
      </c>
      <c r="H252" s="106" t="s">
        <v>282</v>
      </c>
      <c r="I252">
        <v>138</v>
      </c>
    </row>
    <row r="253" spans="1:10" x14ac:dyDescent="0.2">
      <c r="A253" s="106" t="s">
        <v>351</v>
      </c>
      <c r="B253" s="106" t="s">
        <v>1453</v>
      </c>
      <c r="C253" s="106" t="s">
        <v>253</v>
      </c>
      <c r="D253" s="106" t="s">
        <v>254</v>
      </c>
      <c r="E253">
        <v>2425</v>
      </c>
      <c r="F253" s="106" t="s">
        <v>1832</v>
      </c>
      <c r="G253" s="106" t="s">
        <v>259</v>
      </c>
      <c r="H253" s="106" t="s">
        <v>260</v>
      </c>
      <c r="I253" s="106">
        <v>31</v>
      </c>
      <c r="J253" s="106"/>
    </row>
    <row r="254" spans="1:10" x14ac:dyDescent="0.2">
      <c r="A254" s="106" t="s">
        <v>351</v>
      </c>
      <c r="B254" s="106" t="s">
        <v>1453</v>
      </c>
      <c r="C254" s="106" t="s">
        <v>253</v>
      </c>
      <c r="D254" s="106" t="s">
        <v>254</v>
      </c>
      <c r="E254">
        <v>3059</v>
      </c>
      <c r="F254" s="106" t="s">
        <v>1833</v>
      </c>
      <c r="G254" s="106" t="s">
        <v>263</v>
      </c>
      <c r="H254" s="106" t="s">
        <v>265</v>
      </c>
      <c r="I254" s="106">
        <v>49</v>
      </c>
      <c r="J254" s="106"/>
    </row>
    <row r="255" spans="1:10" x14ac:dyDescent="0.2">
      <c r="A255" s="106" t="s">
        <v>351</v>
      </c>
      <c r="B255" s="106" t="s">
        <v>1453</v>
      </c>
      <c r="C255" s="106" t="s">
        <v>257</v>
      </c>
      <c r="D255" s="106" t="s">
        <v>254</v>
      </c>
      <c r="E255">
        <v>3636</v>
      </c>
      <c r="F255" s="106" t="s">
        <v>1834</v>
      </c>
      <c r="G255" s="106" t="s">
        <v>255</v>
      </c>
      <c r="H255" s="106" t="s">
        <v>266</v>
      </c>
      <c r="I255" s="106">
        <v>685</v>
      </c>
      <c r="J255" s="106"/>
    </row>
    <row r="256" spans="1:10" x14ac:dyDescent="0.2">
      <c r="A256" s="106" t="s">
        <v>351</v>
      </c>
      <c r="B256" s="106" t="s">
        <v>1453</v>
      </c>
      <c r="C256" s="106" t="s">
        <v>253</v>
      </c>
      <c r="D256" s="106" t="s">
        <v>254</v>
      </c>
      <c r="E256">
        <v>4062</v>
      </c>
      <c r="F256" s="106" t="s">
        <v>1835</v>
      </c>
      <c r="G256" s="106" t="s">
        <v>255</v>
      </c>
      <c r="H256" s="106" t="s">
        <v>280</v>
      </c>
      <c r="I256" s="106" t="s">
        <v>322</v>
      </c>
      <c r="J256" s="106" t="s">
        <v>4212</v>
      </c>
    </row>
    <row r="257" spans="1:10" x14ac:dyDescent="0.2">
      <c r="A257" s="106" t="s">
        <v>351</v>
      </c>
      <c r="B257" s="106" t="s">
        <v>1453</v>
      </c>
      <c r="C257" s="106" t="s">
        <v>253</v>
      </c>
      <c r="D257" s="106" t="s">
        <v>258</v>
      </c>
      <c r="E257">
        <v>4558</v>
      </c>
      <c r="F257" s="106" t="s">
        <v>1836</v>
      </c>
      <c r="G257" s="106" t="s">
        <v>259</v>
      </c>
      <c r="H257" s="106" t="s">
        <v>300</v>
      </c>
      <c r="I257">
        <v>122</v>
      </c>
    </row>
    <row r="258" spans="1:10" x14ac:dyDescent="0.2">
      <c r="A258" s="106" t="s">
        <v>351</v>
      </c>
      <c r="B258" s="106" t="s">
        <v>1453</v>
      </c>
      <c r="C258" s="106" t="s">
        <v>253</v>
      </c>
      <c r="D258" s="106" t="s">
        <v>254</v>
      </c>
      <c r="E258">
        <v>6060</v>
      </c>
      <c r="F258" s="106" t="s">
        <v>1837</v>
      </c>
      <c r="G258" s="106" t="s">
        <v>259</v>
      </c>
      <c r="H258" s="106" t="s">
        <v>260</v>
      </c>
      <c r="I258" s="106">
        <v>45</v>
      </c>
      <c r="J258" s="106"/>
    </row>
    <row r="259" spans="1:10" x14ac:dyDescent="0.2">
      <c r="A259" s="106" t="s">
        <v>351</v>
      </c>
      <c r="B259" s="106" t="s">
        <v>1453</v>
      </c>
      <c r="C259" s="106" t="s">
        <v>253</v>
      </c>
      <c r="D259" s="106" t="s">
        <v>254</v>
      </c>
      <c r="E259">
        <v>6806</v>
      </c>
      <c r="F259" s="106" t="s">
        <v>1466</v>
      </c>
      <c r="G259" s="106" t="s">
        <v>255</v>
      </c>
      <c r="H259" s="106" t="s">
        <v>280</v>
      </c>
      <c r="I259" s="106" t="s">
        <v>272</v>
      </c>
      <c r="J259" s="106" t="s">
        <v>3986</v>
      </c>
    </row>
    <row r="260" spans="1:10" x14ac:dyDescent="0.2">
      <c r="A260" s="106" t="s">
        <v>351</v>
      </c>
      <c r="B260" s="106" t="s">
        <v>1453</v>
      </c>
      <c r="C260" s="106" t="s">
        <v>253</v>
      </c>
      <c r="D260" s="106" t="s">
        <v>254</v>
      </c>
      <c r="E260">
        <v>8012</v>
      </c>
      <c r="F260" s="106" t="s">
        <v>1471</v>
      </c>
      <c r="G260" s="106" t="s">
        <v>255</v>
      </c>
      <c r="H260" s="106" t="s">
        <v>261</v>
      </c>
      <c r="I260" s="106" t="s">
        <v>286</v>
      </c>
      <c r="J260" s="106" t="s">
        <v>4213</v>
      </c>
    </row>
    <row r="261" spans="1:10" x14ac:dyDescent="0.2">
      <c r="A261" s="106" t="s">
        <v>351</v>
      </c>
      <c r="B261" s="106" t="s">
        <v>1453</v>
      </c>
      <c r="C261" s="106" t="s">
        <v>253</v>
      </c>
      <c r="D261" s="106" t="s">
        <v>254</v>
      </c>
      <c r="E261">
        <v>8131</v>
      </c>
      <c r="F261" s="106" t="s">
        <v>1838</v>
      </c>
      <c r="G261" s="106" t="s">
        <v>255</v>
      </c>
      <c r="H261" s="106" t="s">
        <v>261</v>
      </c>
      <c r="I261" s="106">
        <v>710</v>
      </c>
      <c r="J261" s="106"/>
    </row>
    <row r="262" spans="1:10" x14ac:dyDescent="0.2">
      <c r="A262" s="106" t="s">
        <v>351</v>
      </c>
      <c r="B262" s="106" t="s">
        <v>1453</v>
      </c>
      <c r="C262" s="106" t="s">
        <v>253</v>
      </c>
      <c r="D262" s="106" t="s">
        <v>254</v>
      </c>
      <c r="E262">
        <v>9049</v>
      </c>
      <c r="F262" s="106" t="s">
        <v>1839</v>
      </c>
      <c r="G262" s="106" t="s">
        <v>263</v>
      </c>
      <c r="H262" s="106" t="s">
        <v>338</v>
      </c>
      <c r="I262" s="106">
        <v>61</v>
      </c>
      <c r="J262" s="106"/>
    </row>
    <row r="263" spans="1:10" x14ac:dyDescent="0.2">
      <c r="A263" s="106" t="s">
        <v>351</v>
      </c>
      <c r="B263" s="106" t="s">
        <v>1453</v>
      </c>
      <c r="C263" s="106" t="s">
        <v>253</v>
      </c>
      <c r="D263" s="106" t="s">
        <v>254</v>
      </c>
      <c r="E263">
        <v>9067</v>
      </c>
      <c r="F263" s="106" t="s">
        <v>1840</v>
      </c>
      <c r="G263" s="106" t="s">
        <v>255</v>
      </c>
      <c r="H263" s="106" t="s">
        <v>338</v>
      </c>
      <c r="I263" s="106">
        <v>94</v>
      </c>
      <c r="J263" s="106"/>
    </row>
    <row r="264" spans="1:10" x14ac:dyDescent="0.2">
      <c r="A264" s="106" t="s">
        <v>351</v>
      </c>
      <c r="B264" s="106" t="s">
        <v>1453</v>
      </c>
      <c r="C264" s="106" t="s">
        <v>253</v>
      </c>
      <c r="D264" s="106" t="s">
        <v>254</v>
      </c>
      <c r="E264">
        <v>9130</v>
      </c>
      <c r="F264" s="106" t="s">
        <v>1841</v>
      </c>
      <c r="G264" s="106" t="s">
        <v>255</v>
      </c>
      <c r="H264" s="106" t="s">
        <v>1625</v>
      </c>
      <c r="I264" s="106">
        <v>70</v>
      </c>
      <c r="J264" s="106"/>
    </row>
    <row r="265" spans="1:10" x14ac:dyDescent="0.2">
      <c r="A265" s="106" t="s">
        <v>351</v>
      </c>
      <c r="B265" s="106" t="s">
        <v>1453</v>
      </c>
      <c r="C265" s="106" t="s">
        <v>253</v>
      </c>
      <c r="D265" s="106" t="s">
        <v>254</v>
      </c>
      <c r="E265">
        <v>9706</v>
      </c>
      <c r="F265" s="106" t="s">
        <v>1842</v>
      </c>
      <c r="G265" s="106" t="s">
        <v>255</v>
      </c>
      <c r="H265" s="106" t="s">
        <v>281</v>
      </c>
      <c r="I265" s="106" t="s">
        <v>305</v>
      </c>
      <c r="J265" s="106" t="s">
        <v>3718</v>
      </c>
    </row>
    <row r="266" spans="1:10" x14ac:dyDescent="0.2">
      <c r="A266" s="106" t="s">
        <v>351</v>
      </c>
      <c r="B266" s="106" t="s">
        <v>1453</v>
      </c>
      <c r="C266" s="106" t="s">
        <v>257</v>
      </c>
      <c r="D266" s="106" t="s">
        <v>254</v>
      </c>
      <c r="E266">
        <v>9746</v>
      </c>
      <c r="F266" s="106" t="s">
        <v>1843</v>
      </c>
      <c r="G266" s="106" t="s">
        <v>255</v>
      </c>
      <c r="H266" s="106" t="s">
        <v>266</v>
      </c>
      <c r="I266" s="106" t="s">
        <v>286</v>
      </c>
      <c r="J266" s="106" t="s">
        <v>3427</v>
      </c>
    </row>
    <row r="267" spans="1:10" x14ac:dyDescent="0.2">
      <c r="A267" s="106" t="s">
        <v>351</v>
      </c>
      <c r="B267" s="106" t="s">
        <v>1453</v>
      </c>
      <c r="C267" s="106" t="s">
        <v>253</v>
      </c>
      <c r="D267" s="106" t="s">
        <v>254</v>
      </c>
      <c r="E267">
        <v>9928</v>
      </c>
      <c r="F267" s="106" t="s">
        <v>1844</v>
      </c>
      <c r="G267" s="106" t="s">
        <v>255</v>
      </c>
      <c r="H267" s="106" t="s">
        <v>266</v>
      </c>
      <c r="I267" s="106" t="s">
        <v>286</v>
      </c>
      <c r="J267" s="106" t="s">
        <v>4214</v>
      </c>
    </row>
    <row r="268" spans="1:10" x14ac:dyDescent="0.2">
      <c r="A268" s="106" t="s">
        <v>351</v>
      </c>
      <c r="B268" s="106" t="s">
        <v>252</v>
      </c>
      <c r="C268" s="106" t="s">
        <v>264</v>
      </c>
      <c r="D268" s="106" t="s">
        <v>254</v>
      </c>
      <c r="E268">
        <v>2405</v>
      </c>
      <c r="F268" s="106" t="s">
        <v>3991</v>
      </c>
      <c r="G268" s="106" t="s">
        <v>263</v>
      </c>
      <c r="H268" s="106" t="s">
        <v>260</v>
      </c>
      <c r="I268" s="106">
        <v>27</v>
      </c>
      <c r="J268" s="106"/>
    </row>
    <row r="269" spans="1:10" x14ac:dyDescent="0.2">
      <c r="A269" s="106" t="s">
        <v>351</v>
      </c>
      <c r="B269" s="106" t="s">
        <v>252</v>
      </c>
      <c r="C269" s="106" t="s">
        <v>253</v>
      </c>
      <c r="D269" s="106" t="s">
        <v>258</v>
      </c>
      <c r="E269">
        <v>3464</v>
      </c>
      <c r="F269" s="106" t="s">
        <v>464</v>
      </c>
      <c r="G269" s="106" t="s">
        <v>255</v>
      </c>
      <c r="H269" s="106" t="s">
        <v>281</v>
      </c>
      <c r="I269" s="106">
        <v>82</v>
      </c>
      <c r="J269" s="106"/>
    </row>
    <row r="270" spans="1:10" x14ac:dyDescent="0.2">
      <c r="A270" s="106" t="s">
        <v>351</v>
      </c>
      <c r="B270" s="106" t="s">
        <v>252</v>
      </c>
      <c r="C270" s="106" t="s">
        <v>257</v>
      </c>
      <c r="D270" s="106" t="s">
        <v>258</v>
      </c>
      <c r="E270">
        <v>3712</v>
      </c>
      <c r="F270" s="106" t="s">
        <v>1845</v>
      </c>
      <c r="G270" s="106" t="s">
        <v>263</v>
      </c>
      <c r="H270" s="106" t="s">
        <v>266</v>
      </c>
      <c r="I270" s="106">
        <v>106</v>
      </c>
      <c r="J270" s="106"/>
    </row>
    <row r="271" spans="1:10" x14ac:dyDescent="0.2">
      <c r="A271" s="106" t="s">
        <v>351</v>
      </c>
      <c r="B271" s="106" t="s">
        <v>252</v>
      </c>
      <c r="C271" s="106" t="s">
        <v>262</v>
      </c>
      <c r="D271" s="106" t="s">
        <v>254</v>
      </c>
      <c r="E271">
        <v>3744</v>
      </c>
      <c r="F271" s="106" t="s">
        <v>1846</v>
      </c>
      <c r="G271" s="106" t="s">
        <v>263</v>
      </c>
      <c r="H271" s="106" t="s">
        <v>266</v>
      </c>
      <c r="I271" s="106">
        <v>51</v>
      </c>
      <c r="J271" s="106"/>
    </row>
    <row r="272" spans="1:10" x14ac:dyDescent="0.2">
      <c r="A272" s="106" t="s">
        <v>351</v>
      </c>
      <c r="B272" s="106" t="s">
        <v>252</v>
      </c>
      <c r="C272" s="106" t="s">
        <v>253</v>
      </c>
      <c r="D272" s="106" t="s">
        <v>254</v>
      </c>
      <c r="E272">
        <v>3929</v>
      </c>
      <c r="F272" s="106" t="s">
        <v>1847</v>
      </c>
      <c r="G272" s="106" t="s">
        <v>267</v>
      </c>
      <c r="H272" s="106" t="s">
        <v>266</v>
      </c>
      <c r="I272" s="106">
        <v>78</v>
      </c>
      <c r="J272" s="106"/>
    </row>
    <row r="273" spans="1:10" x14ac:dyDescent="0.2">
      <c r="A273" s="106" t="s">
        <v>351</v>
      </c>
      <c r="B273" s="106" t="s">
        <v>252</v>
      </c>
      <c r="C273" s="106" t="s">
        <v>253</v>
      </c>
      <c r="D273" s="106" t="s">
        <v>254</v>
      </c>
      <c r="E273">
        <v>4485</v>
      </c>
      <c r="F273" s="106" t="s">
        <v>1366</v>
      </c>
      <c r="G273" s="106" t="s">
        <v>267</v>
      </c>
      <c r="H273" s="106" t="s">
        <v>266</v>
      </c>
      <c r="I273" s="106">
        <v>774</v>
      </c>
      <c r="J273" s="106"/>
    </row>
    <row r="274" spans="1:10" x14ac:dyDescent="0.2">
      <c r="A274" s="106" t="s">
        <v>351</v>
      </c>
      <c r="B274" s="106" t="s">
        <v>252</v>
      </c>
      <c r="C274" s="106" t="s">
        <v>253</v>
      </c>
      <c r="D274" s="106" t="s">
        <v>254</v>
      </c>
      <c r="E274">
        <v>4689</v>
      </c>
      <c r="F274" s="106" t="s">
        <v>421</v>
      </c>
      <c r="G274" s="106" t="s">
        <v>255</v>
      </c>
      <c r="H274" s="106" t="s">
        <v>266</v>
      </c>
      <c r="I274" t="s">
        <v>648</v>
      </c>
      <c r="J274" t="s">
        <v>4215</v>
      </c>
    </row>
    <row r="275" spans="1:10" x14ac:dyDescent="0.2">
      <c r="A275" s="106" t="s">
        <v>351</v>
      </c>
      <c r="B275" s="106" t="s">
        <v>252</v>
      </c>
      <c r="C275" s="106" t="s">
        <v>262</v>
      </c>
      <c r="D275" s="106" t="s">
        <v>254</v>
      </c>
      <c r="E275">
        <v>4722</v>
      </c>
      <c r="F275" s="106" t="s">
        <v>1848</v>
      </c>
      <c r="G275" s="106" t="s">
        <v>255</v>
      </c>
      <c r="H275" s="106" t="s">
        <v>266</v>
      </c>
      <c r="I275" s="106">
        <v>906</v>
      </c>
      <c r="J275" s="106"/>
    </row>
    <row r="276" spans="1:10" x14ac:dyDescent="0.2">
      <c r="A276" s="106" t="s">
        <v>351</v>
      </c>
      <c r="B276" s="106" t="s">
        <v>252</v>
      </c>
      <c r="C276" s="106" t="s">
        <v>257</v>
      </c>
      <c r="D276" s="106" t="s">
        <v>258</v>
      </c>
      <c r="E276">
        <v>4809</v>
      </c>
      <c r="F276" s="106" t="s">
        <v>1849</v>
      </c>
      <c r="G276" s="106" t="s">
        <v>255</v>
      </c>
      <c r="H276" s="106" t="s">
        <v>281</v>
      </c>
      <c r="I276" s="106">
        <v>206</v>
      </c>
      <c r="J276" s="106"/>
    </row>
    <row r="277" spans="1:10" x14ac:dyDescent="0.2">
      <c r="A277" s="106" t="s">
        <v>351</v>
      </c>
      <c r="B277" s="106" t="s">
        <v>252</v>
      </c>
      <c r="C277" s="106" t="s">
        <v>253</v>
      </c>
      <c r="D277" s="106" t="s">
        <v>258</v>
      </c>
      <c r="E277">
        <v>6678</v>
      </c>
      <c r="F277" s="106" t="s">
        <v>353</v>
      </c>
      <c r="G277" s="106" t="s">
        <v>255</v>
      </c>
      <c r="H277" s="106" t="s">
        <v>280</v>
      </c>
      <c r="I277" s="106">
        <v>181</v>
      </c>
      <c r="J277" s="106"/>
    </row>
    <row r="278" spans="1:10" x14ac:dyDescent="0.2">
      <c r="A278" s="106" t="s">
        <v>351</v>
      </c>
      <c r="B278" s="106" t="s">
        <v>252</v>
      </c>
      <c r="C278" s="106" t="s">
        <v>253</v>
      </c>
      <c r="D278" s="106" t="s">
        <v>254</v>
      </c>
      <c r="E278">
        <v>6879</v>
      </c>
      <c r="F278" s="106" t="s">
        <v>1850</v>
      </c>
      <c r="G278" s="106" t="s">
        <v>255</v>
      </c>
      <c r="H278" s="106" t="s">
        <v>266</v>
      </c>
      <c r="I278">
        <v>231</v>
      </c>
    </row>
    <row r="279" spans="1:10" x14ac:dyDescent="0.2">
      <c r="A279" s="106" t="s">
        <v>351</v>
      </c>
      <c r="B279" s="106" t="s">
        <v>252</v>
      </c>
      <c r="C279" s="106" t="s">
        <v>253</v>
      </c>
      <c r="D279" s="106" t="s">
        <v>254</v>
      </c>
      <c r="E279">
        <v>7891</v>
      </c>
      <c r="F279" s="106" t="s">
        <v>1851</v>
      </c>
      <c r="G279" s="106" t="s">
        <v>259</v>
      </c>
      <c r="H279" s="106" t="s">
        <v>268</v>
      </c>
      <c r="I279">
        <v>44</v>
      </c>
    </row>
    <row r="280" spans="1:10" x14ac:dyDescent="0.2">
      <c r="A280" s="106" t="s">
        <v>351</v>
      </c>
      <c r="B280" s="106" t="s">
        <v>252</v>
      </c>
      <c r="C280" s="106" t="s">
        <v>253</v>
      </c>
      <c r="D280" s="106" t="s">
        <v>254</v>
      </c>
      <c r="E280">
        <v>8522</v>
      </c>
      <c r="F280" s="106" t="s">
        <v>1853</v>
      </c>
      <c r="G280" s="106" t="s">
        <v>255</v>
      </c>
      <c r="H280" s="106" t="s">
        <v>427</v>
      </c>
      <c r="I280" s="106">
        <v>639</v>
      </c>
      <c r="J280" s="106"/>
    </row>
    <row r="281" spans="1:10" x14ac:dyDescent="0.2">
      <c r="A281" s="106" t="s">
        <v>351</v>
      </c>
      <c r="B281" s="106" t="s">
        <v>252</v>
      </c>
      <c r="C281" s="106" t="s">
        <v>262</v>
      </c>
      <c r="D281" s="106" t="s">
        <v>254</v>
      </c>
      <c r="E281">
        <v>9543</v>
      </c>
      <c r="F281" s="106" t="s">
        <v>1472</v>
      </c>
      <c r="G281" s="106" t="s">
        <v>255</v>
      </c>
      <c r="H281" s="106" t="s">
        <v>429</v>
      </c>
      <c r="I281" s="106">
        <v>675</v>
      </c>
      <c r="J281" s="106"/>
    </row>
    <row r="282" spans="1:10" x14ac:dyDescent="0.2">
      <c r="A282" s="106" t="s">
        <v>351</v>
      </c>
      <c r="B282" s="106" t="s">
        <v>252</v>
      </c>
      <c r="C282" s="106" t="s">
        <v>253</v>
      </c>
      <c r="D282" s="106" t="s">
        <v>254</v>
      </c>
      <c r="E282">
        <v>9684</v>
      </c>
      <c r="F282" s="106" t="s">
        <v>1854</v>
      </c>
      <c r="G282" s="106" t="s">
        <v>255</v>
      </c>
      <c r="H282" s="106" t="s">
        <v>266</v>
      </c>
      <c r="I282" t="s">
        <v>314</v>
      </c>
      <c r="J282" t="s">
        <v>4216</v>
      </c>
    </row>
    <row r="283" spans="1:10" x14ac:dyDescent="0.2">
      <c r="A283" s="106" t="s">
        <v>355</v>
      </c>
      <c r="B283" s="106" t="s">
        <v>1855</v>
      </c>
      <c r="C283" s="106" t="s">
        <v>253</v>
      </c>
      <c r="D283" s="106" t="s">
        <v>254</v>
      </c>
      <c r="E283">
        <v>4626</v>
      </c>
      <c r="F283" s="106" t="s">
        <v>358</v>
      </c>
      <c r="G283" s="106" t="s">
        <v>255</v>
      </c>
      <c r="H283" s="106" t="s">
        <v>268</v>
      </c>
      <c r="I283" s="106" t="s">
        <v>286</v>
      </c>
      <c r="J283" s="106" t="s">
        <v>3719</v>
      </c>
    </row>
    <row r="284" spans="1:10" x14ac:dyDescent="0.2">
      <c r="A284" s="106" t="s">
        <v>355</v>
      </c>
      <c r="B284" s="106" t="s">
        <v>1621</v>
      </c>
      <c r="C284" s="106" t="s">
        <v>253</v>
      </c>
      <c r="D284" s="106" t="s">
        <v>254</v>
      </c>
      <c r="E284">
        <v>1820</v>
      </c>
      <c r="F284" s="106" t="s">
        <v>1856</v>
      </c>
      <c r="G284" s="106" t="s">
        <v>255</v>
      </c>
      <c r="H284" s="106" t="s">
        <v>282</v>
      </c>
      <c r="I284" s="106" t="s">
        <v>286</v>
      </c>
      <c r="J284" s="106" t="s">
        <v>4217</v>
      </c>
    </row>
    <row r="285" spans="1:10" x14ac:dyDescent="0.2">
      <c r="A285" s="106" t="s">
        <v>355</v>
      </c>
      <c r="B285" s="106" t="s">
        <v>1618</v>
      </c>
      <c r="C285" s="106" t="s">
        <v>262</v>
      </c>
      <c r="D285" s="106" t="s">
        <v>258</v>
      </c>
      <c r="E285">
        <v>6722</v>
      </c>
      <c r="F285" s="106" t="s">
        <v>1857</v>
      </c>
      <c r="G285" s="106" t="s">
        <v>259</v>
      </c>
      <c r="H285" s="106" t="s">
        <v>280</v>
      </c>
      <c r="I285" s="106">
        <v>107</v>
      </c>
      <c r="J285" s="106"/>
    </row>
    <row r="286" spans="1:10" x14ac:dyDescent="0.2">
      <c r="A286" s="106" t="s">
        <v>355</v>
      </c>
      <c r="B286" s="106" t="s">
        <v>1618</v>
      </c>
      <c r="C286" s="106" t="s">
        <v>253</v>
      </c>
      <c r="D286" s="106" t="s">
        <v>254</v>
      </c>
      <c r="E286">
        <v>7012</v>
      </c>
      <c r="F286" s="106" t="s">
        <v>1858</v>
      </c>
      <c r="G286" s="106" t="s">
        <v>255</v>
      </c>
      <c r="H286" s="106" t="s">
        <v>285</v>
      </c>
      <c r="I286" t="s">
        <v>322</v>
      </c>
      <c r="J286" t="s">
        <v>4218</v>
      </c>
    </row>
    <row r="287" spans="1:10" x14ac:dyDescent="0.2">
      <c r="A287" s="106" t="s">
        <v>355</v>
      </c>
      <c r="B287" s="106" t="s">
        <v>1618</v>
      </c>
      <c r="C287" s="106" t="s">
        <v>253</v>
      </c>
      <c r="D287" s="106" t="s">
        <v>254</v>
      </c>
      <c r="E287">
        <v>9856</v>
      </c>
      <c r="F287" s="106" t="s">
        <v>1859</v>
      </c>
      <c r="G287" s="106" t="s">
        <v>255</v>
      </c>
      <c r="H287" s="106" t="s">
        <v>265</v>
      </c>
      <c r="I287" s="106">
        <v>393</v>
      </c>
      <c r="J287" s="106"/>
    </row>
    <row r="288" spans="1:10" x14ac:dyDescent="0.2">
      <c r="A288" s="106" t="s">
        <v>355</v>
      </c>
      <c r="B288" s="106" t="s">
        <v>612</v>
      </c>
      <c r="C288" s="106" t="s">
        <v>253</v>
      </c>
      <c r="D288" s="106" t="s">
        <v>254</v>
      </c>
      <c r="E288">
        <v>5355</v>
      </c>
      <c r="F288" s="106" t="s">
        <v>1860</v>
      </c>
      <c r="G288" s="106" t="s">
        <v>263</v>
      </c>
      <c r="H288" s="106" t="s">
        <v>297</v>
      </c>
      <c r="I288" s="106">
        <v>38</v>
      </c>
      <c r="J288" s="106"/>
    </row>
    <row r="289" spans="1:10" x14ac:dyDescent="0.2">
      <c r="A289" s="106" t="s">
        <v>355</v>
      </c>
      <c r="B289" s="106" t="s">
        <v>612</v>
      </c>
      <c r="C289" s="106" t="s">
        <v>253</v>
      </c>
      <c r="D289" s="106" t="s">
        <v>254</v>
      </c>
      <c r="E289">
        <v>8173</v>
      </c>
      <c r="F289" s="106" t="s">
        <v>1861</v>
      </c>
      <c r="G289" s="106" t="s">
        <v>255</v>
      </c>
      <c r="H289" s="106" t="s">
        <v>265</v>
      </c>
      <c r="I289" s="106">
        <v>678</v>
      </c>
      <c r="J289" s="106"/>
    </row>
    <row r="290" spans="1:10" x14ac:dyDescent="0.2">
      <c r="A290" s="106" t="s">
        <v>355</v>
      </c>
      <c r="B290" s="106" t="s">
        <v>1279</v>
      </c>
      <c r="C290" s="106" t="s">
        <v>253</v>
      </c>
      <c r="D290" s="106" t="s">
        <v>254</v>
      </c>
      <c r="E290">
        <v>4188</v>
      </c>
      <c r="F290" s="106" t="s">
        <v>1862</v>
      </c>
      <c r="G290" s="106" t="s">
        <v>255</v>
      </c>
      <c r="H290" s="106" t="s">
        <v>268</v>
      </c>
      <c r="I290" s="106" t="s">
        <v>430</v>
      </c>
      <c r="J290" s="106" t="s">
        <v>3428</v>
      </c>
    </row>
    <row r="291" spans="1:10" x14ac:dyDescent="0.2">
      <c r="A291" s="106" t="s">
        <v>355</v>
      </c>
      <c r="B291" s="106" t="s">
        <v>1279</v>
      </c>
      <c r="C291" s="106" t="s">
        <v>262</v>
      </c>
      <c r="D291" s="106" t="s">
        <v>254</v>
      </c>
      <c r="E291">
        <v>4312</v>
      </c>
      <c r="F291" s="106" t="s">
        <v>1863</v>
      </c>
      <c r="G291" s="106" t="s">
        <v>255</v>
      </c>
      <c r="H291" s="106" t="s">
        <v>266</v>
      </c>
      <c r="I291" s="106">
        <v>282</v>
      </c>
      <c r="J291" s="106"/>
    </row>
    <row r="292" spans="1:10" x14ac:dyDescent="0.2">
      <c r="A292" s="106" t="s">
        <v>355</v>
      </c>
      <c r="B292" s="106" t="s">
        <v>1279</v>
      </c>
      <c r="C292" s="106" t="s">
        <v>253</v>
      </c>
      <c r="D292" s="106" t="s">
        <v>254</v>
      </c>
      <c r="E292">
        <v>4624</v>
      </c>
      <c r="F292" s="106" t="s">
        <v>1864</v>
      </c>
      <c r="G292" s="106" t="s">
        <v>263</v>
      </c>
      <c r="H292" s="106" t="s">
        <v>268</v>
      </c>
      <c r="I292" s="106">
        <v>83</v>
      </c>
      <c r="J292" s="106"/>
    </row>
    <row r="293" spans="1:10" x14ac:dyDescent="0.2">
      <c r="A293" s="106" t="s">
        <v>355</v>
      </c>
      <c r="B293" s="106" t="s">
        <v>1279</v>
      </c>
      <c r="C293" s="106" t="s">
        <v>264</v>
      </c>
      <c r="D293" s="106" t="s">
        <v>254</v>
      </c>
      <c r="E293">
        <v>4767</v>
      </c>
      <c r="F293" s="106" t="s">
        <v>1865</v>
      </c>
      <c r="G293" s="106" t="s">
        <v>255</v>
      </c>
      <c r="H293" s="106" t="s">
        <v>260</v>
      </c>
      <c r="I293" s="106">
        <v>230</v>
      </c>
      <c r="J293" s="106"/>
    </row>
    <row r="294" spans="1:10" x14ac:dyDescent="0.2">
      <c r="A294" s="106" t="s">
        <v>355</v>
      </c>
      <c r="B294" s="106" t="s">
        <v>1279</v>
      </c>
      <c r="C294" s="106" t="s">
        <v>253</v>
      </c>
      <c r="D294" s="106" t="s">
        <v>254</v>
      </c>
      <c r="E294">
        <v>6709</v>
      </c>
      <c r="F294" s="106" t="s">
        <v>1866</v>
      </c>
      <c r="G294" s="106" t="s">
        <v>263</v>
      </c>
      <c r="H294" s="106" t="s">
        <v>280</v>
      </c>
      <c r="I294" s="106">
        <v>127</v>
      </c>
      <c r="J294" s="106"/>
    </row>
    <row r="295" spans="1:10" x14ac:dyDescent="0.2">
      <c r="A295" s="106" t="s">
        <v>355</v>
      </c>
      <c r="B295" s="106" t="s">
        <v>1279</v>
      </c>
      <c r="C295" s="106" t="s">
        <v>253</v>
      </c>
      <c r="D295" s="106" t="s">
        <v>254</v>
      </c>
      <c r="E295">
        <v>7105</v>
      </c>
      <c r="F295" s="106" t="s">
        <v>1867</v>
      </c>
      <c r="G295" s="106" t="s">
        <v>255</v>
      </c>
      <c r="H295" s="106" t="s">
        <v>285</v>
      </c>
      <c r="I295" s="106" t="s">
        <v>286</v>
      </c>
      <c r="J295" s="106" t="s">
        <v>4219</v>
      </c>
    </row>
    <row r="296" spans="1:10" x14ac:dyDescent="0.2">
      <c r="A296" s="106" t="s">
        <v>355</v>
      </c>
      <c r="B296" s="106" t="s">
        <v>1279</v>
      </c>
      <c r="C296" s="106" t="s">
        <v>253</v>
      </c>
      <c r="D296" s="106" t="s">
        <v>254</v>
      </c>
      <c r="E296">
        <v>7203</v>
      </c>
      <c r="F296" s="106" t="s">
        <v>2031</v>
      </c>
      <c r="G296" s="106" t="s">
        <v>255</v>
      </c>
      <c r="H296" s="106" t="s">
        <v>285</v>
      </c>
      <c r="I296" s="106" t="s">
        <v>4220</v>
      </c>
      <c r="J296" s="106" t="s">
        <v>4221</v>
      </c>
    </row>
    <row r="297" spans="1:10" x14ac:dyDescent="0.2">
      <c r="A297" s="106" t="s">
        <v>355</v>
      </c>
      <c r="B297" s="106" t="s">
        <v>1279</v>
      </c>
      <c r="C297" s="106" t="s">
        <v>253</v>
      </c>
      <c r="D297" s="106" t="s">
        <v>254</v>
      </c>
      <c r="E297">
        <v>8037</v>
      </c>
      <c r="F297" s="106" t="s">
        <v>1868</v>
      </c>
      <c r="G297" s="106" t="s">
        <v>255</v>
      </c>
      <c r="H297" s="106" t="s">
        <v>261</v>
      </c>
      <c r="I297" s="106">
        <v>421</v>
      </c>
      <c r="J297" s="106"/>
    </row>
    <row r="298" spans="1:10" x14ac:dyDescent="0.2">
      <c r="A298" s="106" t="s">
        <v>355</v>
      </c>
      <c r="B298" s="106" t="s">
        <v>1279</v>
      </c>
      <c r="C298" s="106" t="s">
        <v>253</v>
      </c>
      <c r="D298" s="106" t="s">
        <v>254</v>
      </c>
      <c r="E298">
        <v>8038</v>
      </c>
      <c r="F298" s="106" t="s">
        <v>1869</v>
      </c>
      <c r="G298" s="106" t="s">
        <v>255</v>
      </c>
      <c r="H298" s="106" t="s">
        <v>261</v>
      </c>
      <c r="I298" s="106">
        <v>112</v>
      </c>
      <c r="J298" s="106"/>
    </row>
    <row r="299" spans="1:10" x14ac:dyDescent="0.2">
      <c r="A299" s="106" t="s">
        <v>355</v>
      </c>
      <c r="B299" s="106" t="s">
        <v>1279</v>
      </c>
      <c r="C299" s="106" t="s">
        <v>253</v>
      </c>
      <c r="D299" s="106" t="s">
        <v>254</v>
      </c>
      <c r="E299">
        <v>8399</v>
      </c>
      <c r="F299" s="106" t="s">
        <v>1870</v>
      </c>
      <c r="G299" s="106" t="s">
        <v>255</v>
      </c>
      <c r="H299" s="106" t="s">
        <v>427</v>
      </c>
      <c r="I299" s="106">
        <v>456</v>
      </c>
      <c r="J299" s="106"/>
    </row>
    <row r="300" spans="1:10" x14ac:dyDescent="0.2">
      <c r="A300" s="106" t="s">
        <v>355</v>
      </c>
      <c r="B300" s="106" t="s">
        <v>1279</v>
      </c>
      <c r="C300" s="106" t="s">
        <v>253</v>
      </c>
      <c r="D300" s="106" t="s">
        <v>254</v>
      </c>
      <c r="E300">
        <v>9956</v>
      </c>
      <c r="F300" s="106" t="s">
        <v>1871</v>
      </c>
      <c r="G300" s="106" t="s">
        <v>255</v>
      </c>
      <c r="H300" s="106" t="s">
        <v>265</v>
      </c>
      <c r="I300" t="s">
        <v>286</v>
      </c>
      <c r="J300" t="s">
        <v>4222</v>
      </c>
    </row>
    <row r="301" spans="1:10" x14ac:dyDescent="0.2">
      <c r="A301" s="106" t="s">
        <v>355</v>
      </c>
      <c r="B301" s="106" t="s">
        <v>1474</v>
      </c>
      <c r="C301" s="106" t="s">
        <v>253</v>
      </c>
      <c r="D301" s="106" t="s">
        <v>254</v>
      </c>
      <c r="E301">
        <v>7011</v>
      </c>
      <c r="F301" s="106" t="s">
        <v>1475</v>
      </c>
      <c r="G301" s="106" t="s">
        <v>255</v>
      </c>
      <c r="H301" s="106" t="s">
        <v>276</v>
      </c>
      <c r="I301" s="106" t="s">
        <v>403</v>
      </c>
      <c r="J301" s="106" t="s">
        <v>4068</v>
      </c>
    </row>
    <row r="302" spans="1:10" x14ac:dyDescent="0.2">
      <c r="A302" s="106" t="s">
        <v>355</v>
      </c>
      <c r="B302" s="106" t="s">
        <v>613</v>
      </c>
      <c r="C302" s="106" t="s">
        <v>253</v>
      </c>
      <c r="D302" s="106" t="s">
        <v>254</v>
      </c>
      <c r="E302">
        <v>1965</v>
      </c>
      <c r="F302" s="106" t="s">
        <v>1872</v>
      </c>
      <c r="G302" s="106" t="s">
        <v>263</v>
      </c>
      <c r="H302" s="106" t="s">
        <v>282</v>
      </c>
      <c r="I302" s="106">
        <v>203</v>
      </c>
      <c r="J302" s="106"/>
    </row>
    <row r="303" spans="1:10" x14ac:dyDescent="0.2">
      <c r="A303" s="106" t="s">
        <v>355</v>
      </c>
      <c r="B303" s="106" t="s">
        <v>613</v>
      </c>
      <c r="C303" s="106" t="s">
        <v>253</v>
      </c>
      <c r="D303" s="106" t="s">
        <v>254</v>
      </c>
      <c r="E303">
        <v>2264</v>
      </c>
      <c r="F303" s="106" t="s">
        <v>1873</v>
      </c>
      <c r="G303" s="106" t="s">
        <v>255</v>
      </c>
      <c r="H303" s="106" t="s">
        <v>256</v>
      </c>
      <c r="I303" s="106" t="s">
        <v>278</v>
      </c>
      <c r="J303" s="106" t="s">
        <v>4223</v>
      </c>
    </row>
    <row r="304" spans="1:10" x14ac:dyDescent="0.2">
      <c r="A304" s="106" t="s">
        <v>355</v>
      </c>
      <c r="B304" s="106" t="s">
        <v>613</v>
      </c>
      <c r="C304" s="106" t="s">
        <v>253</v>
      </c>
      <c r="D304" s="106" t="s">
        <v>254</v>
      </c>
      <c r="E304">
        <v>2269</v>
      </c>
      <c r="F304" s="106" t="s">
        <v>1874</v>
      </c>
      <c r="G304" s="106" t="s">
        <v>255</v>
      </c>
      <c r="H304" s="106" t="s">
        <v>256</v>
      </c>
      <c r="I304" s="106" t="s">
        <v>430</v>
      </c>
      <c r="J304" s="106" t="s">
        <v>4224</v>
      </c>
    </row>
    <row r="305" spans="1:10" x14ac:dyDescent="0.2">
      <c r="A305" s="106" t="s">
        <v>355</v>
      </c>
      <c r="B305" s="106" t="s">
        <v>613</v>
      </c>
      <c r="C305" s="106" t="s">
        <v>253</v>
      </c>
      <c r="D305" s="106" t="s">
        <v>254</v>
      </c>
      <c r="E305">
        <v>3123</v>
      </c>
      <c r="F305" s="106" t="s">
        <v>1875</v>
      </c>
      <c r="G305" s="106" t="s">
        <v>263</v>
      </c>
      <c r="H305" s="106" t="s">
        <v>288</v>
      </c>
      <c r="I305">
        <v>66</v>
      </c>
    </row>
    <row r="306" spans="1:10" x14ac:dyDescent="0.2">
      <c r="A306" s="106" t="s">
        <v>355</v>
      </c>
      <c r="B306" s="106" t="s">
        <v>613</v>
      </c>
      <c r="C306" s="106" t="s">
        <v>253</v>
      </c>
      <c r="D306" s="106" t="s">
        <v>254</v>
      </c>
      <c r="E306">
        <v>4224</v>
      </c>
      <c r="F306" s="106" t="s">
        <v>1876</v>
      </c>
      <c r="G306" s="106" t="s">
        <v>263</v>
      </c>
      <c r="H306" s="106" t="s">
        <v>268</v>
      </c>
      <c r="I306" s="106">
        <v>93</v>
      </c>
      <c r="J306" s="106"/>
    </row>
    <row r="307" spans="1:10" x14ac:dyDescent="0.2">
      <c r="A307" s="106" t="s">
        <v>355</v>
      </c>
      <c r="B307" s="106" t="s">
        <v>613</v>
      </c>
      <c r="C307" s="106" t="s">
        <v>253</v>
      </c>
      <c r="D307" s="106" t="s">
        <v>254</v>
      </c>
      <c r="E307">
        <v>4409</v>
      </c>
      <c r="F307" s="106" t="s">
        <v>1877</v>
      </c>
      <c r="G307" s="106" t="s">
        <v>263</v>
      </c>
      <c r="H307" s="106" t="s">
        <v>268</v>
      </c>
      <c r="I307" s="106">
        <v>108</v>
      </c>
      <c r="J307" s="106"/>
    </row>
    <row r="308" spans="1:10" x14ac:dyDescent="0.2">
      <c r="A308" s="106" t="s">
        <v>355</v>
      </c>
      <c r="B308" s="106" t="s">
        <v>613</v>
      </c>
      <c r="C308" s="106" t="s">
        <v>253</v>
      </c>
      <c r="D308" s="106" t="s">
        <v>254</v>
      </c>
      <c r="E308">
        <v>5958</v>
      </c>
      <c r="F308" s="106" t="s">
        <v>1878</v>
      </c>
      <c r="G308" s="106" t="s">
        <v>255</v>
      </c>
      <c r="H308" s="106" t="s">
        <v>270</v>
      </c>
      <c r="I308">
        <v>68</v>
      </c>
    </row>
    <row r="309" spans="1:10" x14ac:dyDescent="0.2">
      <c r="A309" s="106" t="s">
        <v>355</v>
      </c>
      <c r="B309" s="106" t="s">
        <v>613</v>
      </c>
      <c r="C309" s="106" t="s">
        <v>253</v>
      </c>
      <c r="D309" s="106" t="s">
        <v>254</v>
      </c>
      <c r="E309">
        <v>6121</v>
      </c>
      <c r="F309" s="106" t="s">
        <v>1482</v>
      </c>
      <c r="G309" s="106" t="s">
        <v>255</v>
      </c>
      <c r="H309" s="106" t="s">
        <v>276</v>
      </c>
      <c r="I309" s="106">
        <v>88</v>
      </c>
      <c r="J309" s="106"/>
    </row>
    <row r="310" spans="1:10" x14ac:dyDescent="0.2">
      <c r="A310" s="106" t="s">
        <v>355</v>
      </c>
      <c r="B310" s="106" t="s">
        <v>613</v>
      </c>
      <c r="C310" s="106" t="s">
        <v>253</v>
      </c>
      <c r="D310" s="106" t="s">
        <v>254</v>
      </c>
      <c r="E310">
        <v>6281</v>
      </c>
      <c r="F310" s="106" t="s">
        <v>1879</v>
      </c>
      <c r="G310" s="106" t="s">
        <v>259</v>
      </c>
      <c r="H310" s="106" t="s">
        <v>276</v>
      </c>
      <c r="I310" s="106">
        <v>104</v>
      </c>
      <c r="J310" s="106"/>
    </row>
    <row r="311" spans="1:10" x14ac:dyDescent="0.2">
      <c r="A311" s="106" t="s">
        <v>355</v>
      </c>
      <c r="B311" s="106" t="s">
        <v>613</v>
      </c>
      <c r="C311" s="106" t="s">
        <v>253</v>
      </c>
      <c r="D311" s="106" t="s">
        <v>254</v>
      </c>
      <c r="E311">
        <v>6351</v>
      </c>
      <c r="F311" s="106" t="s">
        <v>1880</v>
      </c>
      <c r="G311" s="106" t="s">
        <v>255</v>
      </c>
      <c r="H311" s="106" t="s">
        <v>276</v>
      </c>
      <c r="I311">
        <v>496</v>
      </c>
    </row>
    <row r="312" spans="1:10" x14ac:dyDescent="0.2">
      <c r="A312" s="106" t="s">
        <v>355</v>
      </c>
      <c r="B312" s="106" t="s">
        <v>613</v>
      </c>
      <c r="C312" s="106" t="s">
        <v>253</v>
      </c>
      <c r="D312" s="106" t="s">
        <v>254</v>
      </c>
      <c r="E312">
        <v>6368</v>
      </c>
      <c r="F312" s="106" t="s">
        <v>1881</v>
      </c>
      <c r="G312" s="106" t="s">
        <v>255</v>
      </c>
      <c r="H312" s="106" t="s">
        <v>276</v>
      </c>
      <c r="I312">
        <v>795</v>
      </c>
    </row>
    <row r="313" spans="1:10" x14ac:dyDescent="0.2">
      <c r="A313" s="106" t="s">
        <v>355</v>
      </c>
      <c r="B313" s="106" t="s">
        <v>613</v>
      </c>
      <c r="C313" s="106" t="s">
        <v>253</v>
      </c>
      <c r="D313" s="106" t="s">
        <v>254</v>
      </c>
      <c r="E313">
        <v>6406</v>
      </c>
      <c r="F313" s="106" t="s">
        <v>1882</v>
      </c>
      <c r="G313" s="106" t="s">
        <v>255</v>
      </c>
      <c r="H313" s="106" t="s">
        <v>276</v>
      </c>
      <c r="I313" t="s">
        <v>286</v>
      </c>
      <c r="J313" t="s">
        <v>4225</v>
      </c>
    </row>
    <row r="314" spans="1:10" x14ac:dyDescent="0.2">
      <c r="A314" s="106" t="s">
        <v>355</v>
      </c>
      <c r="B314" s="106" t="s">
        <v>613</v>
      </c>
      <c r="C314" s="106" t="s">
        <v>253</v>
      </c>
      <c r="D314" s="106" t="s">
        <v>254</v>
      </c>
      <c r="E314">
        <v>6647</v>
      </c>
      <c r="F314" s="106" t="s">
        <v>1883</v>
      </c>
      <c r="G314" s="106" t="s">
        <v>263</v>
      </c>
      <c r="H314" s="106" t="s">
        <v>280</v>
      </c>
      <c r="I314" s="106">
        <v>23</v>
      </c>
      <c r="J314" s="106"/>
    </row>
    <row r="315" spans="1:10" x14ac:dyDescent="0.2">
      <c r="A315" s="106" t="s">
        <v>355</v>
      </c>
      <c r="B315" s="106" t="s">
        <v>613</v>
      </c>
      <c r="C315" s="106" t="s">
        <v>253</v>
      </c>
      <c r="D315" s="106" t="s">
        <v>254</v>
      </c>
      <c r="E315">
        <v>7414</v>
      </c>
      <c r="F315" s="106" t="s">
        <v>1884</v>
      </c>
      <c r="G315" s="106" t="s">
        <v>255</v>
      </c>
      <c r="H315" s="106" t="s">
        <v>261</v>
      </c>
      <c r="I315" s="106">
        <v>295</v>
      </c>
      <c r="J315" s="106"/>
    </row>
    <row r="316" spans="1:10" x14ac:dyDescent="0.2">
      <c r="A316" s="106" t="s">
        <v>355</v>
      </c>
      <c r="B316" s="106" t="s">
        <v>613</v>
      </c>
      <c r="C316" s="106" t="s">
        <v>253</v>
      </c>
      <c r="D316" s="106" t="s">
        <v>254</v>
      </c>
      <c r="E316">
        <v>8007</v>
      </c>
      <c r="F316" s="106" t="s">
        <v>1885</v>
      </c>
      <c r="G316" s="106" t="s">
        <v>255</v>
      </c>
      <c r="H316" s="106" t="s">
        <v>261</v>
      </c>
      <c r="I316" s="106">
        <v>87</v>
      </c>
      <c r="J316" s="106"/>
    </row>
    <row r="317" spans="1:10" x14ac:dyDescent="0.2">
      <c r="A317" s="106" t="s">
        <v>355</v>
      </c>
      <c r="B317" s="106" t="s">
        <v>613</v>
      </c>
      <c r="C317" s="106" t="s">
        <v>253</v>
      </c>
      <c r="D317" s="106" t="s">
        <v>254</v>
      </c>
      <c r="E317">
        <v>8086</v>
      </c>
      <c r="F317" s="106" t="s">
        <v>1886</v>
      </c>
      <c r="G317" s="106" t="s">
        <v>255</v>
      </c>
      <c r="H317" s="106" t="s">
        <v>331</v>
      </c>
      <c r="I317" s="106" t="s">
        <v>278</v>
      </c>
      <c r="J317" s="106" t="s">
        <v>4226</v>
      </c>
    </row>
    <row r="318" spans="1:10" x14ac:dyDescent="0.2">
      <c r="A318" s="106" t="s">
        <v>355</v>
      </c>
      <c r="B318" s="106" t="s">
        <v>613</v>
      </c>
      <c r="C318" s="106" t="s">
        <v>253</v>
      </c>
      <c r="D318" s="106" t="s">
        <v>254</v>
      </c>
      <c r="E318">
        <v>8740</v>
      </c>
      <c r="F318" s="106" t="s">
        <v>1887</v>
      </c>
      <c r="G318" s="106" t="s">
        <v>259</v>
      </c>
      <c r="H318" s="106" t="s">
        <v>1262</v>
      </c>
      <c r="I318">
        <v>22</v>
      </c>
    </row>
    <row r="319" spans="1:10" x14ac:dyDescent="0.2">
      <c r="A319" s="106" t="s">
        <v>355</v>
      </c>
      <c r="B319" s="106" t="s">
        <v>613</v>
      </c>
      <c r="C319" s="106" t="s">
        <v>253</v>
      </c>
      <c r="D319" s="106" t="s">
        <v>254</v>
      </c>
      <c r="E319">
        <v>9306</v>
      </c>
      <c r="F319" s="106" t="s">
        <v>1888</v>
      </c>
      <c r="G319" s="106" t="s">
        <v>255</v>
      </c>
      <c r="H319" s="106" t="s">
        <v>492</v>
      </c>
      <c r="I319" s="106">
        <v>124</v>
      </c>
      <c r="J319" s="106"/>
    </row>
    <row r="320" spans="1:10" x14ac:dyDescent="0.2">
      <c r="A320" s="106" t="s">
        <v>355</v>
      </c>
      <c r="B320" s="106" t="s">
        <v>613</v>
      </c>
      <c r="C320" s="106" t="s">
        <v>253</v>
      </c>
      <c r="D320" s="106" t="s">
        <v>254</v>
      </c>
      <c r="E320">
        <v>9967</v>
      </c>
      <c r="F320" s="106" t="s">
        <v>1889</v>
      </c>
      <c r="G320" s="106" t="s">
        <v>263</v>
      </c>
      <c r="H320" s="106" t="s">
        <v>261</v>
      </c>
      <c r="I320" s="106">
        <v>37</v>
      </c>
      <c r="J320" s="106"/>
    </row>
    <row r="321" spans="1:10" x14ac:dyDescent="0.2">
      <c r="A321" s="106" t="s">
        <v>355</v>
      </c>
      <c r="B321" s="106" t="s">
        <v>316</v>
      </c>
      <c r="C321" s="106" t="s">
        <v>264</v>
      </c>
      <c r="D321" s="106" t="s">
        <v>254</v>
      </c>
      <c r="E321">
        <v>1382</v>
      </c>
      <c r="F321" s="106" t="s">
        <v>1890</v>
      </c>
      <c r="G321" s="106" t="s">
        <v>259</v>
      </c>
      <c r="H321" s="106" t="s">
        <v>303</v>
      </c>
      <c r="I321" s="106">
        <v>11</v>
      </c>
      <c r="J321" s="106"/>
    </row>
    <row r="322" spans="1:10" x14ac:dyDescent="0.2">
      <c r="A322" s="106" t="s">
        <v>355</v>
      </c>
      <c r="B322" s="106" t="s">
        <v>316</v>
      </c>
      <c r="C322" s="106" t="s">
        <v>253</v>
      </c>
      <c r="D322" s="106" t="s">
        <v>254</v>
      </c>
      <c r="E322">
        <v>1420</v>
      </c>
      <c r="F322" s="106" t="s">
        <v>1891</v>
      </c>
      <c r="G322" s="106" t="s">
        <v>255</v>
      </c>
      <c r="H322" s="106" t="s">
        <v>282</v>
      </c>
      <c r="I322" s="106">
        <v>91</v>
      </c>
      <c r="J322" s="106"/>
    </row>
    <row r="323" spans="1:10" x14ac:dyDescent="0.2">
      <c r="A323" s="106" t="s">
        <v>355</v>
      </c>
      <c r="B323" s="106" t="s">
        <v>316</v>
      </c>
      <c r="C323" s="106" t="s">
        <v>253</v>
      </c>
      <c r="D323" s="106" t="s">
        <v>258</v>
      </c>
      <c r="E323">
        <v>1787</v>
      </c>
      <c r="F323" s="106" t="s">
        <v>1892</v>
      </c>
      <c r="G323" s="106" t="s">
        <v>259</v>
      </c>
      <c r="H323" s="106" t="s">
        <v>282</v>
      </c>
      <c r="I323" s="106">
        <v>86</v>
      </c>
      <c r="J323" s="106"/>
    </row>
    <row r="324" spans="1:10" x14ac:dyDescent="0.2">
      <c r="A324" s="106" t="s">
        <v>355</v>
      </c>
      <c r="B324" s="106" t="s">
        <v>316</v>
      </c>
      <c r="C324" s="106" t="s">
        <v>257</v>
      </c>
      <c r="D324" s="106" t="s">
        <v>254</v>
      </c>
      <c r="E324">
        <v>1789</v>
      </c>
      <c r="F324" s="106" t="s">
        <v>1893</v>
      </c>
      <c r="G324" s="106" t="s">
        <v>259</v>
      </c>
      <c r="H324" s="106" t="s">
        <v>282</v>
      </c>
      <c r="I324" s="106">
        <v>61</v>
      </c>
      <c r="J324" s="106"/>
    </row>
    <row r="325" spans="1:10" x14ac:dyDescent="0.2">
      <c r="A325" s="106" t="s">
        <v>355</v>
      </c>
      <c r="B325" s="106" t="s">
        <v>316</v>
      </c>
      <c r="C325" s="106" t="s">
        <v>253</v>
      </c>
      <c r="D325" s="106" t="s">
        <v>254</v>
      </c>
      <c r="E325">
        <v>1852</v>
      </c>
      <c r="F325" s="106" t="s">
        <v>1894</v>
      </c>
      <c r="G325" s="106" t="s">
        <v>255</v>
      </c>
      <c r="H325" s="106" t="s">
        <v>282</v>
      </c>
      <c r="I325" s="106">
        <v>378</v>
      </c>
      <c r="J325" s="106"/>
    </row>
    <row r="326" spans="1:10" x14ac:dyDescent="0.2">
      <c r="A326" s="106" t="s">
        <v>355</v>
      </c>
      <c r="B326" s="106" t="s">
        <v>316</v>
      </c>
      <c r="C326" s="106" t="s">
        <v>253</v>
      </c>
      <c r="D326" s="106" t="s">
        <v>254</v>
      </c>
      <c r="E326">
        <v>1870</v>
      </c>
      <c r="F326" s="106" t="s">
        <v>1895</v>
      </c>
      <c r="G326" s="106" t="s">
        <v>255</v>
      </c>
      <c r="H326" s="106" t="s">
        <v>282</v>
      </c>
      <c r="I326">
        <v>366</v>
      </c>
    </row>
    <row r="327" spans="1:10" x14ac:dyDescent="0.2">
      <c r="A327" s="106" t="s">
        <v>355</v>
      </c>
      <c r="B327" s="106" t="s">
        <v>316</v>
      </c>
      <c r="C327" s="106" t="s">
        <v>253</v>
      </c>
      <c r="D327" s="106" t="s">
        <v>254</v>
      </c>
      <c r="E327">
        <v>1966</v>
      </c>
      <c r="F327" s="106" t="s">
        <v>1896</v>
      </c>
      <c r="G327" s="106" t="s">
        <v>263</v>
      </c>
      <c r="H327" s="106" t="s">
        <v>282</v>
      </c>
      <c r="I327" s="106">
        <v>78</v>
      </c>
      <c r="J327" s="106"/>
    </row>
    <row r="328" spans="1:10" x14ac:dyDescent="0.2">
      <c r="A328" s="106" t="s">
        <v>355</v>
      </c>
      <c r="B328" s="106" t="s">
        <v>316</v>
      </c>
      <c r="C328" s="106" t="s">
        <v>253</v>
      </c>
      <c r="D328" s="106" t="s">
        <v>254</v>
      </c>
      <c r="E328">
        <v>1980</v>
      </c>
      <c r="F328" s="106" t="s">
        <v>1897</v>
      </c>
      <c r="G328" s="106" t="s">
        <v>255</v>
      </c>
      <c r="H328" s="106" t="s">
        <v>282</v>
      </c>
      <c r="I328">
        <v>611</v>
      </c>
    </row>
    <row r="329" spans="1:10" x14ac:dyDescent="0.2">
      <c r="A329" s="106" t="s">
        <v>355</v>
      </c>
      <c r="B329" s="106" t="s">
        <v>316</v>
      </c>
      <c r="C329" s="106" t="s">
        <v>253</v>
      </c>
      <c r="D329" s="106" t="s">
        <v>258</v>
      </c>
      <c r="E329">
        <v>1981</v>
      </c>
      <c r="F329" s="106" t="s">
        <v>1898</v>
      </c>
      <c r="G329" s="106" t="s">
        <v>259</v>
      </c>
      <c r="H329" s="106" t="s">
        <v>282</v>
      </c>
      <c r="I329">
        <v>94</v>
      </c>
    </row>
    <row r="330" spans="1:10" x14ac:dyDescent="0.2">
      <c r="A330" s="106" t="s">
        <v>355</v>
      </c>
      <c r="B330" s="106" t="s">
        <v>316</v>
      </c>
      <c r="C330" s="106" t="s">
        <v>253</v>
      </c>
      <c r="D330" s="106" t="s">
        <v>254</v>
      </c>
      <c r="E330">
        <v>2001</v>
      </c>
      <c r="F330" s="106" t="s">
        <v>1899</v>
      </c>
      <c r="G330" s="106" t="s">
        <v>255</v>
      </c>
      <c r="H330" s="106" t="s">
        <v>256</v>
      </c>
      <c r="I330" s="106" t="s">
        <v>286</v>
      </c>
      <c r="J330" s="106" t="s">
        <v>3569</v>
      </c>
    </row>
    <row r="331" spans="1:10" x14ac:dyDescent="0.2">
      <c r="A331" s="106" t="s">
        <v>355</v>
      </c>
      <c r="B331" s="106" t="s">
        <v>316</v>
      </c>
      <c r="C331" s="106" t="s">
        <v>253</v>
      </c>
      <c r="D331" s="106" t="s">
        <v>254</v>
      </c>
      <c r="E331">
        <v>2004</v>
      </c>
      <c r="F331" s="106" t="s">
        <v>1900</v>
      </c>
      <c r="G331" s="106" t="s">
        <v>255</v>
      </c>
      <c r="H331" s="106" t="s">
        <v>256</v>
      </c>
      <c r="I331" s="106" t="s">
        <v>286</v>
      </c>
      <c r="J331" s="106" t="s">
        <v>4227</v>
      </c>
    </row>
    <row r="332" spans="1:10" x14ac:dyDescent="0.2">
      <c r="A332" s="106" t="s">
        <v>355</v>
      </c>
      <c r="B332" s="106" t="s">
        <v>316</v>
      </c>
      <c r="C332" s="106" t="s">
        <v>262</v>
      </c>
      <c r="D332" s="106" t="s">
        <v>254</v>
      </c>
      <c r="E332">
        <v>2009</v>
      </c>
      <c r="F332" s="106" t="s">
        <v>1901</v>
      </c>
      <c r="G332" s="106" t="s">
        <v>255</v>
      </c>
      <c r="H332" s="106" t="s">
        <v>256</v>
      </c>
      <c r="I332" s="106">
        <v>215</v>
      </c>
      <c r="J332" s="106"/>
    </row>
    <row r="333" spans="1:10" x14ac:dyDescent="0.2">
      <c r="A333" s="106" t="s">
        <v>355</v>
      </c>
      <c r="B333" s="106" t="s">
        <v>316</v>
      </c>
      <c r="C333" s="106" t="s">
        <v>253</v>
      </c>
      <c r="D333" s="106" t="s">
        <v>254</v>
      </c>
      <c r="E333">
        <v>2060</v>
      </c>
      <c r="F333" s="106" t="s">
        <v>1902</v>
      </c>
      <c r="G333" s="106" t="s">
        <v>255</v>
      </c>
      <c r="H333" s="106" t="s">
        <v>256</v>
      </c>
      <c r="I333">
        <v>355</v>
      </c>
    </row>
    <row r="334" spans="1:10" x14ac:dyDescent="0.2">
      <c r="A334" s="106" t="s">
        <v>355</v>
      </c>
      <c r="B334" s="106" t="s">
        <v>316</v>
      </c>
      <c r="C334" s="106" t="s">
        <v>253</v>
      </c>
      <c r="D334" s="106" t="s">
        <v>254</v>
      </c>
      <c r="E334">
        <v>2146</v>
      </c>
      <c r="F334" s="106" t="s">
        <v>1903</v>
      </c>
      <c r="G334" s="106" t="s">
        <v>255</v>
      </c>
      <c r="H334" s="106" t="s">
        <v>260</v>
      </c>
      <c r="I334" s="106" t="s">
        <v>286</v>
      </c>
      <c r="J334" s="106" t="s">
        <v>4228</v>
      </c>
    </row>
    <row r="335" spans="1:10" x14ac:dyDescent="0.2">
      <c r="A335" s="106" t="s">
        <v>355</v>
      </c>
      <c r="B335" s="106" t="s">
        <v>316</v>
      </c>
      <c r="C335" s="106" t="s">
        <v>257</v>
      </c>
      <c r="D335" s="106" t="s">
        <v>258</v>
      </c>
      <c r="E335">
        <v>2370</v>
      </c>
      <c r="F335" s="106" t="s">
        <v>1904</v>
      </c>
      <c r="G335" s="106" t="s">
        <v>267</v>
      </c>
      <c r="H335" s="106" t="s">
        <v>260</v>
      </c>
      <c r="I335" s="106">
        <v>77</v>
      </c>
      <c r="J335" s="106"/>
    </row>
    <row r="336" spans="1:10" x14ac:dyDescent="0.2">
      <c r="A336" s="106" t="s">
        <v>355</v>
      </c>
      <c r="B336" s="106" t="s">
        <v>316</v>
      </c>
      <c r="C336" s="106" t="s">
        <v>253</v>
      </c>
      <c r="D336" s="106" t="s">
        <v>254</v>
      </c>
      <c r="E336">
        <v>2445</v>
      </c>
      <c r="F336" s="106" t="s">
        <v>1905</v>
      </c>
      <c r="G336" s="106" t="s">
        <v>255</v>
      </c>
      <c r="H336" s="106" t="s">
        <v>260</v>
      </c>
      <c r="I336" s="106">
        <v>292</v>
      </c>
      <c r="J336" s="106"/>
    </row>
    <row r="337" spans="1:10" x14ac:dyDescent="0.2">
      <c r="A337" s="106" t="s">
        <v>355</v>
      </c>
      <c r="B337" s="106" t="s">
        <v>316</v>
      </c>
      <c r="C337" s="106" t="s">
        <v>257</v>
      </c>
      <c r="D337" s="106" t="s">
        <v>254</v>
      </c>
      <c r="E337">
        <v>2485</v>
      </c>
      <c r="F337" s="106" t="s">
        <v>1906</v>
      </c>
      <c r="G337" s="106" t="s">
        <v>255</v>
      </c>
      <c r="H337" s="106" t="s">
        <v>260</v>
      </c>
      <c r="I337" s="106">
        <v>133</v>
      </c>
      <c r="J337" s="106"/>
    </row>
    <row r="338" spans="1:10" x14ac:dyDescent="0.2">
      <c r="A338" s="106" t="s">
        <v>355</v>
      </c>
      <c r="B338" s="106" t="s">
        <v>316</v>
      </c>
      <c r="C338" s="106" t="s">
        <v>253</v>
      </c>
      <c r="D338" s="106" t="s">
        <v>254</v>
      </c>
      <c r="E338">
        <v>2487</v>
      </c>
      <c r="F338" s="106" t="s">
        <v>621</v>
      </c>
      <c r="G338" s="106" t="s">
        <v>255</v>
      </c>
      <c r="H338" s="106" t="s">
        <v>260</v>
      </c>
      <c r="I338">
        <v>89</v>
      </c>
    </row>
    <row r="339" spans="1:10" x14ac:dyDescent="0.2">
      <c r="A339" s="106" t="s">
        <v>355</v>
      </c>
      <c r="B339" s="106" t="s">
        <v>316</v>
      </c>
      <c r="C339" s="106" t="s">
        <v>253</v>
      </c>
      <c r="D339" s="106" t="s">
        <v>254</v>
      </c>
      <c r="E339">
        <v>2613</v>
      </c>
      <c r="F339" s="106" t="s">
        <v>1907</v>
      </c>
      <c r="G339" s="106" t="s">
        <v>255</v>
      </c>
      <c r="H339" s="106" t="s">
        <v>256</v>
      </c>
      <c r="I339" s="106">
        <v>680</v>
      </c>
      <c r="J339" s="106"/>
    </row>
    <row r="340" spans="1:10" x14ac:dyDescent="0.2">
      <c r="A340" s="106" t="s">
        <v>355</v>
      </c>
      <c r="B340" s="106" t="s">
        <v>316</v>
      </c>
      <c r="C340" s="106" t="s">
        <v>253</v>
      </c>
      <c r="D340" s="106" t="s">
        <v>254</v>
      </c>
      <c r="E340">
        <v>2754</v>
      </c>
      <c r="F340" s="106" t="s">
        <v>1908</v>
      </c>
      <c r="G340" s="106" t="s">
        <v>259</v>
      </c>
      <c r="H340" s="106" t="s">
        <v>265</v>
      </c>
      <c r="I340">
        <v>22</v>
      </c>
    </row>
    <row r="341" spans="1:10" x14ac:dyDescent="0.2">
      <c r="A341" s="106" t="s">
        <v>355</v>
      </c>
      <c r="B341" s="106" t="s">
        <v>316</v>
      </c>
      <c r="C341" s="106" t="s">
        <v>253</v>
      </c>
      <c r="D341" s="106" t="s">
        <v>254</v>
      </c>
      <c r="E341">
        <v>2905</v>
      </c>
      <c r="F341" s="106" t="s">
        <v>1909</v>
      </c>
      <c r="G341" s="106" t="s">
        <v>259</v>
      </c>
      <c r="H341" s="106" t="s">
        <v>256</v>
      </c>
      <c r="I341" s="106">
        <v>48</v>
      </c>
      <c r="J341" s="106"/>
    </row>
    <row r="342" spans="1:10" x14ac:dyDescent="0.2">
      <c r="A342" s="106" t="s">
        <v>355</v>
      </c>
      <c r="B342" s="106" t="s">
        <v>316</v>
      </c>
      <c r="C342" s="106" t="s">
        <v>262</v>
      </c>
      <c r="D342" s="106" t="s">
        <v>254</v>
      </c>
      <c r="E342">
        <v>2914</v>
      </c>
      <c r="F342" s="106" t="s">
        <v>574</v>
      </c>
      <c r="G342" s="106" t="s">
        <v>255</v>
      </c>
      <c r="H342" s="106" t="s">
        <v>256</v>
      </c>
      <c r="I342" s="106" t="s">
        <v>1454</v>
      </c>
      <c r="J342" s="106" t="s">
        <v>4229</v>
      </c>
    </row>
    <row r="343" spans="1:10" x14ac:dyDescent="0.2">
      <c r="A343" s="106" t="s">
        <v>355</v>
      </c>
      <c r="B343" s="106" t="s">
        <v>316</v>
      </c>
      <c r="C343" s="106" t="s">
        <v>253</v>
      </c>
      <c r="D343" s="106" t="s">
        <v>254</v>
      </c>
      <c r="E343">
        <v>3011</v>
      </c>
      <c r="F343" s="106" t="s">
        <v>1910</v>
      </c>
      <c r="G343" s="106" t="s">
        <v>263</v>
      </c>
      <c r="H343" s="106" t="s">
        <v>265</v>
      </c>
      <c r="I343" s="106">
        <v>27</v>
      </c>
      <c r="J343" s="106"/>
    </row>
    <row r="344" spans="1:10" x14ac:dyDescent="0.2">
      <c r="A344" s="106" t="s">
        <v>355</v>
      </c>
      <c r="B344" s="106" t="s">
        <v>316</v>
      </c>
      <c r="C344" s="106" t="s">
        <v>264</v>
      </c>
      <c r="D344" s="106" t="s">
        <v>254</v>
      </c>
      <c r="E344">
        <v>3154</v>
      </c>
      <c r="F344" s="106" t="s">
        <v>1911</v>
      </c>
      <c r="G344" s="106" t="s">
        <v>255</v>
      </c>
      <c r="H344" s="106" t="s">
        <v>261</v>
      </c>
      <c r="I344" s="106">
        <v>181</v>
      </c>
      <c r="J344" s="106"/>
    </row>
    <row r="345" spans="1:10" x14ac:dyDescent="0.2">
      <c r="A345" s="106" t="s">
        <v>355</v>
      </c>
      <c r="B345" s="106" t="s">
        <v>316</v>
      </c>
      <c r="C345" s="106" t="s">
        <v>253</v>
      </c>
      <c r="D345" s="106" t="s">
        <v>254</v>
      </c>
      <c r="E345">
        <v>3178</v>
      </c>
      <c r="F345" s="106" t="s">
        <v>1912</v>
      </c>
      <c r="G345" s="106" t="s">
        <v>255</v>
      </c>
      <c r="H345" s="106" t="s">
        <v>265</v>
      </c>
      <c r="I345" s="106">
        <v>447</v>
      </c>
      <c r="J345" s="106"/>
    </row>
    <row r="346" spans="1:10" x14ac:dyDescent="0.2">
      <c r="A346" s="106" t="s">
        <v>355</v>
      </c>
      <c r="B346" s="106" t="s">
        <v>316</v>
      </c>
      <c r="C346" s="106" t="s">
        <v>253</v>
      </c>
      <c r="D346" s="106" t="s">
        <v>258</v>
      </c>
      <c r="E346">
        <v>3179</v>
      </c>
      <c r="F346" s="106" t="s">
        <v>1913</v>
      </c>
      <c r="G346" s="106" t="s">
        <v>255</v>
      </c>
      <c r="H346" s="106" t="s">
        <v>265</v>
      </c>
      <c r="I346" s="106">
        <v>259</v>
      </c>
      <c r="J346" s="106"/>
    </row>
    <row r="347" spans="1:10" x14ac:dyDescent="0.2">
      <c r="A347" s="106" t="s">
        <v>355</v>
      </c>
      <c r="B347" s="106" t="s">
        <v>316</v>
      </c>
      <c r="C347" s="106" t="s">
        <v>253</v>
      </c>
      <c r="D347" s="106" t="s">
        <v>254</v>
      </c>
      <c r="E347">
        <v>3202</v>
      </c>
      <c r="F347" s="106" t="s">
        <v>1914</v>
      </c>
      <c r="G347" s="106" t="s">
        <v>255</v>
      </c>
      <c r="H347" s="106" t="s">
        <v>288</v>
      </c>
      <c r="I347" s="106">
        <v>66</v>
      </c>
      <c r="J347" s="106"/>
    </row>
    <row r="348" spans="1:10" x14ac:dyDescent="0.2">
      <c r="A348" s="106" t="s">
        <v>355</v>
      </c>
      <c r="B348" s="106" t="s">
        <v>316</v>
      </c>
      <c r="C348" s="106" t="s">
        <v>253</v>
      </c>
      <c r="D348" s="106" t="s">
        <v>254</v>
      </c>
      <c r="E348">
        <v>3237</v>
      </c>
      <c r="F348" s="106" t="s">
        <v>1915</v>
      </c>
      <c r="G348" s="106" t="s">
        <v>267</v>
      </c>
      <c r="H348" s="106" t="s">
        <v>281</v>
      </c>
      <c r="I348" s="106">
        <v>44</v>
      </c>
      <c r="J348" s="106"/>
    </row>
    <row r="349" spans="1:10" x14ac:dyDescent="0.2">
      <c r="A349" s="106" t="s">
        <v>355</v>
      </c>
      <c r="B349" s="106" t="s">
        <v>316</v>
      </c>
      <c r="C349" s="106" t="s">
        <v>264</v>
      </c>
      <c r="D349" s="106" t="s">
        <v>254</v>
      </c>
      <c r="E349">
        <v>3242</v>
      </c>
      <c r="F349" s="106" t="s">
        <v>357</v>
      </c>
      <c r="G349" s="106" t="s">
        <v>259</v>
      </c>
      <c r="H349" s="106" t="s">
        <v>281</v>
      </c>
      <c r="I349" s="106">
        <v>112</v>
      </c>
      <c r="J349" s="106"/>
    </row>
    <row r="350" spans="1:10" x14ac:dyDescent="0.2">
      <c r="A350" s="106" t="s">
        <v>355</v>
      </c>
      <c r="B350" s="106" t="s">
        <v>316</v>
      </c>
      <c r="C350" s="106" t="s">
        <v>253</v>
      </c>
      <c r="D350" s="106" t="s">
        <v>254</v>
      </c>
      <c r="E350">
        <v>3417</v>
      </c>
      <c r="F350" s="106" t="s">
        <v>1916</v>
      </c>
      <c r="G350" s="106" t="s">
        <v>259</v>
      </c>
      <c r="H350" s="106" t="s">
        <v>261</v>
      </c>
      <c r="I350" s="106">
        <v>184</v>
      </c>
      <c r="J350" s="106"/>
    </row>
    <row r="351" spans="1:10" x14ac:dyDescent="0.2">
      <c r="A351" s="106" t="s">
        <v>355</v>
      </c>
      <c r="B351" s="106" t="s">
        <v>316</v>
      </c>
      <c r="C351" s="106" t="s">
        <v>257</v>
      </c>
      <c r="D351" s="106" t="s">
        <v>254</v>
      </c>
      <c r="E351">
        <v>3563</v>
      </c>
      <c r="F351" s="106" t="s">
        <v>1917</v>
      </c>
      <c r="G351" s="106" t="s">
        <v>255</v>
      </c>
      <c r="H351" s="106" t="s">
        <v>265</v>
      </c>
      <c r="I351" s="106" t="s">
        <v>278</v>
      </c>
      <c r="J351" s="106" t="s">
        <v>4230</v>
      </c>
    </row>
    <row r="352" spans="1:10" x14ac:dyDescent="0.2">
      <c r="A352" s="106" t="s">
        <v>355</v>
      </c>
      <c r="B352" s="106" t="s">
        <v>316</v>
      </c>
      <c r="C352" s="106" t="s">
        <v>253</v>
      </c>
      <c r="D352" s="106" t="s">
        <v>254</v>
      </c>
      <c r="E352">
        <v>3626</v>
      </c>
      <c r="F352" s="106" t="s">
        <v>663</v>
      </c>
      <c r="G352" s="106" t="s">
        <v>255</v>
      </c>
      <c r="H352" s="106" t="s">
        <v>266</v>
      </c>
      <c r="I352" s="106" t="s">
        <v>272</v>
      </c>
      <c r="J352" s="106" t="s">
        <v>4231</v>
      </c>
    </row>
    <row r="353" spans="1:10" x14ac:dyDescent="0.2">
      <c r="A353" s="106" t="s">
        <v>355</v>
      </c>
      <c r="B353" s="106" t="s">
        <v>316</v>
      </c>
      <c r="C353" s="106" t="s">
        <v>264</v>
      </c>
      <c r="D353" s="106" t="s">
        <v>254</v>
      </c>
      <c r="E353">
        <v>3639</v>
      </c>
      <c r="F353" s="106" t="s">
        <v>1918</v>
      </c>
      <c r="G353" s="106" t="s">
        <v>255</v>
      </c>
      <c r="H353" s="106" t="s">
        <v>266</v>
      </c>
      <c r="I353" s="106">
        <v>29</v>
      </c>
      <c r="J353" s="106"/>
    </row>
    <row r="354" spans="1:10" x14ac:dyDescent="0.2">
      <c r="A354" s="106" t="s">
        <v>355</v>
      </c>
      <c r="B354" s="106" t="s">
        <v>316</v>
      </c>
      <c r="C354" s="106" t="s">
        <v>262</v>
      </c>
      <c r="D354" s="106" t="s">
        <v>254</v>
      </c>
      <c r="E354">
        <v>3695</v>
      </c>
      <c r="F354" s="106" t="s">
        <v>1919</v>
      </c>
      <c r="G354" s="106" t="s">
        <v>267</v>
      </c>
      <c r="H354" s="106" t="s">
        <v>266</v>
      </c>
      <c r="I354" s="106">
        <v>26</v>
      </c>
      <c r="J354" s="106"/>
    </row>
    <row r="355" spans="1:10" x14ac:dyDescent="0.2">
      <c r="A355" s="106" t="s">
        <v>355</v>
      </c>
      <c r="B355" s="106" t="s">
        <v>316</v>
      </c>
      <c r="C355" s="106" t="s">
        <v>253</v>
      </c>
      <c r="D355" s="106" t="s">
        <v>254</v>
      </c>
      <c r="E355">
        <v>3738</v>
      </c>
      <c r="F355" s="106" t="s">
        <v>1920</v>
      </c>
      <c r="G355" s="106" t="s">
        <v>255</v>
      </c>
      <c r="H355" s="106" t="s">
        <v>266</v>
      </c>
      <c r="I355" s="106" t="s">
        <v>286</v>
      </c>
      <c r="J355" s="106" t="s">
        <v>4232</v>
      </c>
    </row>
    <row r="356" spans="1:10" x14ac:dyDescent="0.2">
      <c r="A356" s="106" t="s">
        <v>355</v>
      </c>
      <c r="B356" s="106" t="s">
        <v>316</v>
      </c>
      <c r="C356" s="106" t="s">
        <v>253</v>
      </c>
      <c r="D356" s="106" t="s">
        <v>254</v>
      </c>
      <c r="E356">
        <v>3796</v>
      </c>
      <c r="F356" s="106" t="s">
        <v>1478</v>
      </c>
      <c r="G356" s="106" t="s">
        <v>263</v>
      </c>
      <c r="H356" s="106" t="s">
        <v>266</v>
      </c>
      <c r="I356" s="106">
        <v>41</v>
      </c>
      <c r="J356" s="106"/>
    </row>
    <row r="357" spans="1:10" x14ac:dyDescent="0.2">
      <c r="A357" s="106" t="s">
        <v>355</v>
      </c>
      <c r="B357" s="106" t="s">
        <v>316</v>
      </c>
      <c r="C357" s="106" t="s">
        <v>253</v>
      </c>
      <c r="D357" s="106" t="s">
        <v>258</v>
      </c>
      <c r="E357">
        <v>3834</v>
      </c>
      <c r="F357" s="106" t="s">
        <v>1921</v>
      </c>
      <c r="G357" s="106" t="s">
        <v>255</v>
      </c>
      <c r="H357" s="106" t="s">
        <v>266</v>
      </c>
      <c r="I357" s="106">
        <v>229</v>
      </c>
      <c r="J357" s="106"/>
    </row>
    <row r="358" spans="1:10" x14ac:dyDescent="0.2">
      <c r="A358" s="106" t="s">
        <v>355</v>
      </c>
      <c r="B358" s="106" t="s">
        <v>316</v>
      </c>
      <c r="C358" s="106" t="s">
        <v>253</v>
      </c>
      <c r="D358" s="106" t="s">
        <v>258</v>
      </c>
      <c r="E358">
        <v>3837</v>
      </c>
      <c r="F358" s="106" t="s">
        <v>623</v>
      </c>
      <c r="G358" s="106" t="s">
        <v>255</v>
      </c>
      <c r="H358" s="106" t="s">
        <v>266</v>
      </c>
      <c r="I358" s="106">
        <v>217</v>
      </c>
      <c r="J358" s="106"/>
    </row>
    <row r="359" spans="1:10" x14ac:dyDescent="0.2">
      <c r="A359" s="106" t="s">
        <v>355</v>
      </c>
      <c r="B359" s="106" t="s">
        <v>316</v>
      </c>
      <c r="C359" s="106" t="s">
        <v>257</v>
      </c>
      <c r="D359" s="106" t="s">
        <v>254</v>
      </c>
      <c r="E359">
        <v>3918</v>
      </c>
      <c r="F359" s="106" t="s">
        <v>1922</v>
      </c>
      <c r="G359" s="106" t="s">
        <v>255</v>
      </c>
      <c r="H359" s="106" t="s">
        <v>266</v>
      </c>
      <c r="I359" s="106">
        <v>91</v>
      </c>
      <c r="J359" s="106"/>
    </row>
    <row r="360" spans="1:10" x14ac:dyDescent="0.2">
      <c r="A360" s="106" t="s">
        <v>355</v>
      </c>
      <c r="B360" s="106" t="s">
        <v>316</v>
      </c>
      <c r="C360" s="106" t="s">
        <v>262</v>
      </c>
      <c r="D360" s="106" t="s">
        <v>254</v>
      </c>
      <c r="E360">
        <v>3947</v>
      </c>
      <c r="F360" s="106" t="s">
        <v>1476</v>
      </c>
      <c r="G360" s="106" t="s">
        <v>263</v>
      </c>
      <c r="H360" s="106" t="s">
        <v>289</v>
      </c>
      <c r="I360">
        <v>155</v>
      </c>
    </row>
    <row r="361" spans="1:10" x14ac:dyDescent="0.2">
      <c r="A361" s="106" t="s">
        <v>355</v>
      </c>
      <c r="B361" s="106" t="s">
        <v>316</v>
      </c>
      <c r="C361" s="106" t="s">
        <v>253</v>
      </c>
      <c r="D361" s="106" t="s">
        <v>254</v>
      </c>
      <c r="E361">
        <v>3954</v>
      </c>
      <c r="F361" s="106" t="s">
        <v>1923</v>
      </c>
      <c r="G361" s="106" t="s">
        <v>259</v>
      </c>
      <c r="H361" s="106" t="s">
        <v>289</v>
      </c>
      <c r="I361" s="106">
        <v>88</v>
      </c>
      <c r="J361" s="106"/>
    </row>
    <row r="362" spans="1:10" x14ac:dyDescent="0.2">
      <c r="A362" s="106" t="s">
        <v>355</v>
      </c>
      <c r="B362" s="106" t="s">
        <v>316</v>
      </c>
      <c r="C362" s="106" t="s">
        <v>253</v>
      </c>
      <c r="D362" s="106" t="s">
        <v>254</v>
      </c>
      <c r="E362">
        <v>4023</v>
      </c>
      <c r="F362" s="106" t="s">
        <v>1924</v>
      </c>
      <c r="G362" s="106" t="s">
        <v>255</v>
      </c>
      <c r="H362" s="106" t="s">
        <v>268</v>
      </c>
      <c r="I362" s="106" t="s">
        <v>286</v>
      </c>
      <c r="J362" s="106" t="s">
        <v>4233</v>
      </c>
    </row>
    <row r="363" spans="1:10" x14ac:dyDescent="0.2">
      <c r="A363" s="106" t="s">
        <v>355</v>
      </c>
      <c r="B363" s="106" t="s">
        <v>316</v>
      </c>
      <c r="C363" s="106" t="s">
        <v>253</v>
      </c>
      <c r="D363" s="106" t="s">
        <v>254</v>
      </c>
      <c r="E363">
        <v>4316</v>
      </c>
      <c r="F363" s="106" t="s">
        <v>1669</v>
      </c>
      <c r="G363" s="106" t="s">
        <v>259</v>
      </c>
      <c r="H363" s="106" t="s">
        <v>266</v>
      </c>
      <c r="I363" s="106">
        <v>29</v>
      </c>
      <c r="J363" s="106"/>
    </row>
    <row r="364" spans="1:10" x14ac:dyDescent="0.2">
      <c r="A364" s="106" t="s">
        <v>355</v>
      </c>
      <c r="B364" s="106" t="s">
        <v>316</v>
      </c>
      <c r="C364" s="106" t="s">
        <v>253</v>
      </c>
      <c r="D364" s="106" t="s">
        <v>254</v>
      </c>
      <c r="E364">
        <v>4326</v>
      </c>
      <c r="F364" s="106" t="s">
        <v>1479</v>
      </c>
      <c r="G364" s="106" t="s">
        <v>255</v>
      </c>
      <c r="H364" s="106" t="s">
        <v>266</v>
      </c>
      <c r="I364">
        <v>357</v>
      </c>
    </row>
    <row r="365" spans="1:10" x14ac:dyDescent="0.2">
      <c r="A365" s="106" t="s">
        <v>355</v>
      </c>
      <c r="B365" s="106" t="s">
        <v>316</v>
      </c>
      <c r="C365" s="106" t="s">
        <v>253</v>
      </c>
      <c r="D365" s="106" t="s">
        <v>254</v>
      </c>
      <c r="E365">
        <v>4350</v>
      </c>
      <c r="F365" s="106" t="s">
        <v>1925</v>
      </c>
      <c r="G365" s="106" t="s">
        <v>255</v>
      </c>
      <c r="H365" s="106" t="s">
        <v>265</v>
      </c>
      <c r="I365" s="106">
        <v>161</v>
      </c>
      <c r="J365" s="106"/>
    </row>
    <row r="366" spans="1:10" x14ac:dyDescent="0.2">
      <c r="A366" s="106" t="s">
        <v>355</v>
      </c>
      <c r="B366" s="106" t="s">
        <v>316</v>
      </c>
      <c r="C366" s="106" t="s">
        <v>264</v>
      </c>
      <c r="D366" s="106" t="s">
        <v>254</v>
      </c>
      <c r="E366">
        <v>4385</v>
      </c>
      <c r="F366" s="106" t="s">
        <v>620</v>
      </c>
      <c r="G366" s="106" t="s">
        <v>267</v>
      </c>
      <c r="H366" s="106" t="s">
        <v>266</v>
      </c>
      <c r="I366" s="106" t="s">
        <v>322</v>
      </c>
      <c r="J366" s="106" t="s">
        <v>3558</v>
      </c>
    </row>
    <row r="367" spans="1:10" x14ac:dyDescent="0.2">
      <c r="A367" s="106" t="s">
        <v>355</v>
      </c>
      <c r="B367" s="106" t="s">
        <v>316</v>
      </c>
      <c r="C367" s="106" t="s">
        <v>257</v>
      </c>
      <c r="D367" s="106" t="s">
        <v>258</v>
      </c>
      <c r="E367">
        <v>4424</v>
      </c>
      <c r="F367" s="106" t="s">
        <v>1926</v>
      </c>
      <c r="G367" s="106" t="s">
        <v>267</v>
      </c>
      <c r="H367" s="106" t="s">
        <v>266</v>
      </c>
      <c r="I367" s="106">
        <v>187</v>
      </c>
      <c r="J367" s="106"/>
    </row>
    <row r="368" spans="1:10" x14ac:dyDescent="0.2">
      <c r="A368" s="106" t="s">
        <v>355</v>
      </c>
      <c r="B368" s="106" t="s">
        <v>316</v>
      </c>
      <c r="C368" s="106" t="s">
        <v>253</v>
      </c>
      <c r="D368" s="106" t="s">
        <v>258</v>
      </c>
      <c r="E368">
        <v>4436</v>
      </c>
      <c r="F368" s="106" t="s">
        <v>1927</v>
      </c>
      <c r="G368" s="106" t="s">
        <v>267</v>
      </c>
      <c r="H368" s="106" t="s">
        <v>266</v>
      </c>
      <c r="I368">
        <v>166</v>
      </c>
    </row>
    <row r="369" spans="1:10" x14ac:dyDescent="0.2">
      <c r="A369" s="106" t="s">
        <v>355</v>
      </c>
      <c r="B369" s="106" t="s">
        <v>316</v>
      </c>
      <c r="C369" s="106" t="s">
        <v>253</v>
      </c>
      <c r="D369" s="106" t="s">
        <v>254</v>
      </c>
      <c r="E369">
        <v>4543</v>
      </c>
      <c r="F369" s="106" t="s">
        <v>1928</v>
      </c>
      <c r="G369" s="106" t="s">
        <v>255</v>
      </c>
      <c r="H369" s="106" t="s">
        <v>331</v>
      </c>
      <c r="I369" s="106" t="s">
        <v>1929</v>
      </c>
      <c r="J369" s="106" t="s">
        <v>4234</v>
      </c>
    </row>
    <row r="370" spans="1:10" x14ac:dyDescent="0.2">
      <c r="A370" s="106" t="s">
        <v>355</v>
      </c>
      <c r="B370" s="106" t="s">
        <v>316</v>
      </c>
      <c r="C370" s="106" t="s">
        <v>262</v>
      </c>
      <c r="D370" s="106" t="s">
        <v>258</v>
      </c>
      <c r="E370">
        <v>4551</v>
      </c>
      <c r="F370" s="106" t="s">
        <v>1480</v>
      </c>
      <c r="G370" s="106" t="s">
        <v>255</v>
      </c>
      <c r="H370" s="106" t="s">
        <v>300</v>
      </c>
      <c r="I370" s="106" t="s">
        <v>286</v>
      </c>
      <c r="J370" s="106" t="s">
        <v>3565</v>
      </c>
    </row>
    <row r="371" spans="1:10" x14ac:dyDescent="0.2">
      <c r="A371" s="106" t="s">
        <v>355</v>
      </c>
      <c r="B371" s="106" t="s">
        <v>316</v>
      </c>
      <c r="C371" s="106" t="s">
        <v>262</v>
      </c>
      <c r="D371" s="106" t="s">
        <v>258</v>
      </c>
      <c r="E371">
        <v>4582</v>
      </c>
      <c r="F371" s="106" t="s">
        <v>1930</v>
      </c>
      <c r="G371" s="106" t="s">
        <v>259</v>
      </c>
      <c r="H371" s="106" t="s">
        <v>300</v>
      </c>
      <c r="I371" s="106">
        <v>155</v>
      </c>
      <c r="J371" s="106"/>
    </row>
    <row r="372" spans="1:10" x14ac:dyDescent="0.2">
      <c r="A372" s="106" t="s">
        <v>355</v>
      </c>
      <c r="B372" s="106" t="s">
        <v>316</v>
      </c>
      <c r="C372" s="106" t="s">
        <v>262</v>
      </c>
      <c r="D372" s="106" t="s">
        <v>254</v>
      </c>
      <c r="E372">
        <v>4641</v>
      </c>
      <c r="F372" s="106" t="s">
        <v>1481</v>
      </c>
      <c r="G372" s="106" t="s">
        <v>255</v>
      </c>
      <c r="H372" s="106" t="s">
        <v>260</v>
      </c>
      <c r="I372" s="106">
        <v>441</v>
      </c>
      <c r="J372" s="106"/>
    </row>
    <row r="373" spans="1:10" x14ac:dyDescent="0.2">
      <c r="A373" s="106" t="s">
        <v>355</v>
      </c>
      <c r="B373" s="106" t="s">
        <v>316</v>
      </c>
      <c r="C373" s="106" t="s">
        <v>253</v>
      </c>
      <c r="D373" s="106" t="s">
        <v>254</v>
      </c>
      <c r="E373">
        <v>4678</v>
      </c>
      <c r="F373" s="106" t="s">
        <v>1931</v>
      </c>
      <c r="G373" s="106" t="s">
        <v>255</v>
      </c>
      <c r="H373" s="106" t="s">
        <v>260</v>
      </c>
      <c r="I373">
        <v>30</v>
      </c>
    </row>
    <row r="374" spans="1:10" x14ac:dyDescent="0.2">
      <c r="A374" s="106" t="s">
        <v>355</v>
      </c>
      <c r="B374" s="106" t="s">
        <v>316</v>
      </c>
      <c r="C374" s="106" t="s">
        <v>253</v>
      </c>
      <c r="D374" s="106" t="s">
        <v>258</v>
      </c>
      <c r="E374">
        <v>4690</v>
      </c>
      <c r="F374" s="106" t="s">
        <v>1932</v>
      </c>
      <c r="G374" s="106" t="s">
        <v>259</v>
      </c>
      <c r="H374" s="106" t="s">
        <v>260</v>
      </c>
      <c r="I374" s="106">
        <v>32</v>
      </c>
      <c r="J374" s="106"/>
    </row>
    <row r="375" spans="1:10" x14ac:dyDescent="0.2">
      <c r="A375" s="106" t="s">
        <v>355</v>
      </c>
      <c r="B375" s="106" t="s">
        <v>316</v>
      </c>
      <c r="C375" s="106" t="s">
        <v>253</v>
      </c>
      <c r="D375" s="106" t="s">
        <v>258</v>
      </c>
      <c r="E375">
        <v>4770</v>
      </c>
      <c r="F375" s="106" t="s">
        <v>1933</v>
      </c>
      <c r="G375" s="106" t="s">
        <v>263</v>
      </c>
      <c r="H375" s="106" t="s">
        <v>266</v>
      </c>
      <c r="I375">
        <v>22</v>
      </c>
    </row>
    <row r="376" spans="1:10" x14ac:dyDescent="0.2">
      <c r="A376" s="106" t="s">
        <v>355</v>
      </c>
      <c r="B376" s="106" t="s">
        <v>316</v>
      </c>
      <c r="C376" s="106" t="s">
        <v>253</v>
      </c>
      <c r="D376" s="106" t="s">
        <v>254</v>
      </c>
      <c r="E376">
        <v>4792</v>
      </c>
      <c r="F376" s="106" t="s">
        <v>1934</v>
      </c>
      <c r="G376" s="106" t="s">
        <v>255</v>
      </c>
      <c r="H376" s="106" t="s">
        <v>260</v>
      </c>
      <c r="I376" s="106">
        <v>297</v>
      </c>
      <c r="J376" s="106"/>
    </row>
    <row r="377" spans="1:10" x14ac:dyDescent="0.2">
      <c r="A377" s="106" t="s">
        <v>355</v>
      </c>
      <c r="B377" s="106" t="s">
        <v>316</v>
      </c>
      <c r="C377" s="106" t="s">
        <v>253</v>
      </c>
      <c r="D377" s="106" t="s">
        <v>254</v>
      </c>
      <c r="E377">
        <v>4828</v>
      </c>
      <c r="F377" s="106" t="s">
        <v>1935</v>
      </c>
      <c r="G377" s="106" t="s">
        <v>255</v>
      </c>
      <c r="H377" s="106" t="s">
        <v>266</v>
      </c>
      <c r="I377" s="106">
        <v>197</v>
      </c>
      <c r="J377" s="106"/>
    </row>
    <row r="378" spans="1:10" x14ac:dyDescent="0.2">
      <c r="A378" s="106" t="s">
        <v>355</v>
      </c>
      <c r="B378" s="106" t="s">
        <v>316</v>
      </c>
      <c r="C378" s="106" t="s">
        <v>253</v>
      </c>
      <c r="D378" s="106" t="s">
        <v>254</v>
      </c>
      <c r="E378">
        <v>4901</v>
      </c>
      <c r="F378" s="106" t="s">
        <v>1936</v>
      </c>
      <c r="G378" s="106" t="s">
        <v>255</v>
      </c>
      <c r="H378" s="106" t="s">
        <v>268</v>
      </c>
      <c r="I378" s="106" t="s">
        <v>3511</v>
      </c>
      <c r="J378" s="106" t="s">
        <v>4235</v>
      </c>
    </row>
    <row r="379" spans="1:10" x14ac:dyDescent="0.2">
      <c r="A379" s="106" t="s">
        <v>355</v>
      </c>
      <c r="B379" s="106" t="s">
        <v>316</v>
      </c>
      <c r="C379" s="106" t="s">
        <v>262</v>
      </c>
      <c r="D379" s="106" t="s">
        <v>254</v>
      </c>
      <c r="E379">
        <v>4911</v>
      </c>
      <c r="F379" s="106" t="s">
        <v>1937</v>
      </c>
      <c r="G379" s="106" t="s">
        <v>255</v>
      </c>
      <c r="H379" s="106" t="s">
        <v>268</v>
      </c>
      <c r="I379" s="106" t="s">
        <v>3012</v>
      </c>
      <c r="J379" s="106" t="s">
        <v>3361</v>
      </c>
    </row>
    <row r="380" spans="1:10" x14ac:dyDescent="0.2">
      <c r="A380" s="106" t="s">
        <v>355</v>
      </c>
      <c r="B380" s="106" t="s">
        <v>316</v>
      </c>
      <c r="C380" s="106" t="s">
        <v>253</v>
      </c>
      <c r="D380" s="106" t="s">
        <v>258</v>
      </c>
      <c r="E380">
        <v>4952</v>
      </c>
      <c r="F380" s="106" t="s">
        <v>1938</v>
      </c>
      <c r="G380" s="106" t="s">
        <v>263</v>
      </c>
      <c r="H380" s="106" t="s">
        <v>268</v>
      </c>
      <c r="I380" s="106">
        <v>79</v>
      </c>
      <c r="J380" s="106"/>
    </row>
    <row r="381" spans="1:10" x14ac:dyDescent="0.2">
      <c r="A381" s="106" t="s">
        <v>355</v>
      </c>
      <c r="B381" s="106" t="s">
        <v>316</v>
      </c>
      <c r="C381" s="106" t="s">
        <v>253</v>
      </c>
      <c r="D381" s="106" t="s">
        <v>254</v>
      </c>
      <c r="E381">
        <v>5011</v>
      </c>
      <c r="F381" s="106" t="s">
        <v>1939</v>
      </c>
      <c r="G381" s="106" t="s">
        <v>255</v>
      </c>
      <c r="H381" s="106" t="s">
        <v>1259</v>
      </c>
      <c r="I381" s="106">
        <v>423</v>
      </c>
      <c r="J381" s="106"/>
    </row>
    <row r="382" spans="1:10" x14ac:dyDescent="0.2">
      <c r="A382" s="106" t="s">
        <v>355</v>
      </c>
      <c r="B382" s="106" t="s">
        <v>316</v>
      </c>
      <c r="C382" s="106" t="s">
        <v>253</v>
      </c>
      <c r="D382" s="106" t="s">
        <v>254</v>
      </c>
      <c r="E382">
        <v>5199</v>
      </c>
      <c r="F382" s="106" t="s">
        <v>1940</v>
      </c>
      <c r="G382" s="106" t="s">
        <v>259</v>
      </c>
      <c r="H382" s="106" t="s">
        <v>472</v>
      </c>
      <c r="I382" s="106">
        <v>26</v>
      </c>
      <c r="J382" s="106"/>
    </row>
    <row r="383" spans="1:10" x14ac:dyDescent="0.2">
      <c r="A383" s="106" t="s">
        <v>355</v>
      </c>
      <c r="B383" s="106" t="s">
        <v>316</v>
      </c>
      <c r="C383" s="106" t="s">
        <v>253</v>
      </c>
      <c r="D383" s="106" t="s">
        <v>254</v>
      </c>
      <c r="E383">
        <v>5351</v>
      </c>
      <c r="F383" s="106" t="s">
        <v>1941</v>
      </c>
      <c r="G383" s="106" t="s">
        <v>255</v>
      </c>
      <c r="H383" s="106" t="s">
        <v>297</v>
      </c>
      <c r="I383" s="106">
        <v>276</v>
      </c>
      <c r="J383" s="106"/>
    </row>
    <row r="384" spans="1:10" x14ac:dyDescent="0.2">
      <c r="A384" s="106" t="s">
        <v>355</v>
      </c>
      <c r="B384" s="106" t="s">
        <v>316</v>
      </c>
      <c r="C384" s="106" t="s">
        <v>253</v>
      </c>
      <c r="D384" s="106" t="s">
        <v>254</v>
      </c>
      <c r="E384">
        <v>5406</v>
      </c>
      <c r="F384" s="106" t="s">
        <v>3362</v>
      </c>
      <c r="G384" s="106" t="s">
        <v>255</v>
      </c>
      <c r="H384" s="106" t="s">
        <v>633</v>
      </c>
      <c r="I384" s="106" t="s">
        <v>286</v>
      </c>
      <c r="J384" s="106" t="s">
        <v>4236</v>
      </c>
    </row>
    <row r="385" spans="1:10" x14ac:dyDescent="0.2">
      <c r="A385" s="106" t="s">
        <v>355</v>
      </c>
      <c r="B385" s="106" t="s">
        <v>316</v>
      </c>
      <c r="C385" s="106" t="s">
        <v>253</v>
      </c>
      <c r="D385" s="106" t="s">
        <v>254</v>
      </c>
      <c r="E385">
        <v>5632</v>
      </c>
      <c r="F385" s="106" t="s">
        <v>2026</v>
      </c>
      <c r="G385" s="106" t="s">
        <v>255</v>
      </c>
      <c r="H385" s="106" t="s">
        <v>633</v>
      </c>
      <c r="I385" s="106">
        <v>156</v>
      </c>
      <c r="J385" s="106"/>
    </row>
    <row r="386" spans="1:10" x14ac:dyDescent="0.2">
      <c r="A386" s="106" t="s">
        <v>355</v>
      </c>
      <c r="B386" s="106" t="s">
        <v>316</v>
      </c>
      <c r="C386" s="106" t="s">
        <v>262</v>
      </c>
      <c r="D386" s="106" t="s">
        <v>258</v>
      </c>
      <c r="E386">
        <v>6026</v>
      </c>
      <c r="F386" s="106" t="s">
        <v>3993</v>
      </c>
      <c r="G386" s="106" t="s">
        <v>267</v>
      </c>
      <c r="H386" s="106" t="s">
        <v>260</v>
      </c>
      <c r="I386" s="106">
        <v>19</v>
      </c>
      <c r="J386" s="106"/>
    </row>
    <row r="387" spans="1:10" x14ac:dyDescent="0.2">
      <c r="A387" s="106" t="s">
        <v>355</v>
      </c>
      <c r="B387" s="106" t="s">
        <v>316</v>
      </c>
      <c r="C387" s="106" t="s">
        <v>253</v>
      </c>
      <c r="D387" s="106" t="s">
        <v>254</v>
      </c>
      <c r="E387">
        <v>6039</v>
      </c>
      <c r="F387" s="106" t="s">
        <v>1942</v>
      </c>
      <c r="G387" s="106" t="s">
        <v>267</v>
      </c>
      <c r="H387" s="106" t="s">
        <v>260</v>
      </c>
      <c r="I387">
        <v>54</v>
      </c>
    </row>
    <row r="388" spans="1:10" x14ac:dyDescent="0.2">
      <c r="A388" s="106" t="s">
        <v>355</v>
      </c>
      <c r="B388" s="106" t="s">
        <v>316</v>
      </c>
      <c r="C388" s="106" t="s">
        <v>253</v>
      </c>
      <c r="D388" s="106" t="s">
        <v>254</v>
      </c>
      <c r="E388">
        <v>6140</v>
      </c>
      <c r="F388" s="106" t="s">
        <v>1943</v>
      </c>
      <c r="G388" s="106" t="s">
        <v>255</v>
      </c>
      <c r="H388" s="106" t="s">
        <v>276</v>
      </c>
      <c r="I388" s="106">
        <v>329</v>
      </c>
      <c r="J388" s="106"/>
    </row>
    <row r="389" spans="1:10" x14ac:dyDescent="0.2">
      <c r="A389" s="106" t="s">
        <v>355</v>
      </c>
      <c r="B389" s="106" t="s">
        <v>316</v>
      </c>
      <c r="C389" s="106" t="s">
        <v>257</v>
      </c>
      <c r="D389" s="106" t="s">
        <v>254</v>
      </c>
      <c r="E389">
        <v>6176</v>
      </c>
      <c r="F389" s="106" t="s">
        <v>1944</v>
      </c>
      <c r="G389" s="106" t="s">
        <v>267</v>
      </c>
      <c r="H389" s="106" t="s">
        <v>260</v>
      </c>
      <c r="I389" s="106">
        <v>105</v>
      </c>
      <c r="J389" s="106"/>
    </row>
    <row r="390" spans="1:10" x14ac:dyDescent="0.2">
      <c r="A390" s="106" t="s">
        <v>355</v>
      </c>
      <c r="B390" s="106" t="s">
        <v>316</v>
      </c>
      <c r="C390" s="106" t="s">
        <v>262</v>
      </c>
      <c r="D390" s="106" t="s">
        <v>258</v>
      </c>
      <c r="E390">
        <v>6180</v>
      </c>
      <c r="F390" s="106" t="s">
        <v>3363</v>
      </c>
      <c r="G390" s="106" t="s">
        <v>267</v>
      </c>
      <c r="H390" s="106" t="s">
        <v>260</v>
      </c>
      <c r="I390" s="106">
        <v>28</v>
      </c>
      <c r="J390" s="106"/>
    </row>
    <row r="391" spans="1:10" x14ac:dyDescent="0.2">
      <c r="A391" s="106" t="s">
        <v>355</v>
      </c>
      <c r="B391" s="106" t="s">
        <v>316</v>
      </c>
      <c r="C391" s="106" t="s">
        <v>253</v>
      </c>
      <c r="D391" s="106" t="s">
        <v>258</v>
      </c>
      <c r="E391">
        <v>6248</v>
      </c>
      <c r="F391" s="106" t="s">
        <v>1945</v>
      </c>
      <c r="G391" s="106" t="s">
        <v>259</v>
      </c>
      <c r="H391" s="106" t="s">
        <v>276</v>
      </c>
      <c r="I391">
        <v>20</v>
      </c>
    </row>
    <row r="392" spans="1:10" x14ac:dyDescent="0.2">
      <c r="A392" s="106" t="s">
        <v>355</v>
      </c>
      <c r="B392" s="106" t="s">
        <v>316</v>
      </c>
      <c r="C392" s="106" t="s">
        <v>253</v>
      </c>
      <c r="D392" s="106" t="s">
        <v>254</v>
      </c>
      <c r="E392">
        <v>6249</v>
      </c>
      <c r="F392" s="106" t="s">
        <v>1946</v>
      </c>
      <c r="G392" s="106" t="s">
        <v>259</v>
      </c>
      <c r="H392" s="106" t="s">
        <v>276</v>
      </c>
      <c r="I392">
        <v>184</v>
      </c>
    </row>
    <row r="393" spans="1:10" x14ac:dyDescent="0.2">
      <c r="A393" s="106" t="s">
        <v>355</v>
      </c>
      <c r="B393" s="106" t="s">
        <v>316</v>
      </c>
      <c r="C393" s="106" t="s">
        <v>253</v>
      </c>
      <c r="D393" s="106" t="s">
        <v>254</v>
      </c>
      <c r="E393">
        <v>6315</v>
      </c>
      <c r="F393" s="106" t="s">
        <v>1947</v>
      </c>
      <c r="G393" s="106" t="s">
        <v>255</v>
      </c>
      <c r="H393" s="106" t="s">
        <v>276</v>
      </c>
      <c r="I393" s="106">
        <v>247</v>
      </c>
      <c r="J393" s="106"/>
    </row>
    <row r="394" spans="1:10" x14ac:dyDescent="0.2">
      <c r="A394" s="106" t="s">
        <v>355</v>
      </c>
      <c r="B394" s="106" t="s">
        <v>316</v>
      </c>
      <c r="C394" s="106" t="s">
        <v>253</v>
      </c>
      <c r="D394" s="106" t="s">
        <v>254</v>
      </c>
      <c r="E394">
        <v>6339</v>
      </c>
      <c r="F394" s="106" t="s">
        <v>3364</v>
      </c>
      <c r="G394" s="106" t="s">
        <v>255</v>
      </c>
      <c r="H394" s="106" t="s">
        <v>276</v>
      </c>
      <c r="I394" s="106">
        <v>515</v>
      </c>
      <c r="J394" s="106"/>
    </row>
    <row r="395" spans="1:10" x14ac:dyDescent="0.2">
      <c r="A395" s="106" t="s">
        <v>355</v>
      </c>
      <c r="B395" s="106" t="s">
        <v>316</v>
      </c>
      <c r="C395" s="106" t="s">
        <v>253</v>
      </c>
      <c r="D395" s="106" t="s">
        <v>254</v>
      </c>
      <c r="E395">
        <v>6371</v>
      </c>
      <c r="F395" s="106" t="s">
        <v>1948</v>
      </c>
      <c r="G395" s="106" t="s">
        <v>255</v>
      </c>
      <c r="H395" s="106" t="s">
        <v>276</v>
      </c>
      <c r="I395" s="106" t="s">
        <v>286</v>
      </c>
      <c r="J395" s="106" t="s">
        <v>3614</v>
      </c>
    </row>
    <row r="396" spans="1:10" x14ac:dyDescent="0.2">
      <c r="A396" s="106" t="s">
        <v>355</v>
      </c>
      <c r="B396" s="106" t="s">
        <v>316</v>
      </c>
      <c r="C396" s="106" t="s">
        <v>253</v>
      </c>
      <c r="D396" s="106" t="s">
        <v>254</v>
      </c>
      <c r="E396">
        <v>6379</v>
      </c>
      <c r="F396" s="106" t="s">
        <v>1949</v>
      </c>
      <c r="G396" s="106" t="s">
        <v>255</v>
      </c>
      <c r="H396" s="106" t="s">
        <v>282</v>
      </c>
      <c r="I396" s="106">
        <v>705</v>
      </c>
      <c r="J396" s="106"/>
    </row>
    <row r="397" spans="1:10" x14ac:dyDescent="0.2">
      <c r="A397" s="106" t="s">
        <v>355</v>
      </c>
      <c r="B397" s="106" t="s">
        <v>316</v>
      </c>
      <c r="C397" s="106" t="s">
        <v>262</v>
      </c>
      <c r="D397" s="106" t="s">
        <v>254</v>
      </c>
      <c r="E397">
        <v>6411</v>
      </c>
      <c r="F397" s="106" t="s">
        <v>1950</v>
      </c>
      <c r="G397" s="106" t="s">
        <v>259</v>
      </c>
      <c r="H397" s="106" t="s">
        <v>276</v>
      </c>
      <c r="I397" s="106">
        <v>354</v>
      </c>
      <c r="J397" s="106"/>
    </row>
    <row r="398" spans="1:10" x14ac:dyDescent="0.2">
      <c r="A398" s="106" t="s">
        <v>355</v>
      </c>
      <c r="B398" s="106" t="s">
        <v>316</v>
      </c>
      <c r="C398" s="106" t="s">
        <v>253</v>
      </c>
      <c r="D398" s="106" t="s">
        <v>254</v>
      </c>
      <c r="E398">
        <v>6490</v>
      </c>
      <c r="F398" s="106" t="s">
        <v>1951</v>
      </c>
      <c r="G398" s="106" t="s">
        <v>255</v>
      </c>
      <c r="H398" s="106" t="s">
        <v>276</v>
      </c>
      <c r="I398" s="106">
        <v>362</v>
      </c>
      <c r="J398" s="106"/>
    </row>
    <row r="399" spans="1:10" x14ac:dyDescent="0.2">
      <c r="A399" s="106" t="s">
        <v>355</v>
      </c>
      <c r="B399" s="106" t="s">
        <v>316</v>
      </c>
      <c r="C399" s="106" t="s">
        <v>253</v>
      </c>
      <c r="D399" s="106" t="s">
        <v>258</v>
      </c>
      <c r="E399">
        <v>6541</v>
      </c>
      <c r="F399" s="106" t="s">
        <v>1952</v>
      </c>
      <c r="G399" s="106" t="s">
        <v>255</v>
      </c>
      <c r="H399" s="106" t="s">
        <v>260</v>
      </c>
      <c r="I399" s="106">
        <v>376</v>
      </c>
      <c r="J399" s="106"/>
    </row>
    <row r="400" spans="1:10" x14ac:dyDescent="0.2">
      <c r="A400" s="106" t="s">
        <v>355</v>
      </c>
      <c r="B400" s="106" t="s">
        <v>316</v>
      </c>
      <c r="C400" s="106" t="s">
        <v>253</v>
      </c>
      <c r="D400" s="106" t="s">
        <v>254</v>
      </c>
      <c r="E400">
        <v>6569</v>
      </c>
      <c r="F400" s="106" t="s">
        <v>359</v>
      </c>
      <c r="G400" s="106" t="s">
        <v>255</v>
      </c>
      <c r="H400" s="106" t="s">
        <v>260</v>
      </c>
      <c r="I400" s="106">
        <v>342</v>
      </c>
      <c r="J400" s="106"/>
    </row>
    <row r="401" spans="1:10" x14ac:dyDescent="0.2">
      <c r="A401" s="106" t="s">
        <v>355</v>
      </c>
      <c r="B401" s="106" t="s">
        <v>316</v>
      </c>
      <c r="C401" s="106" t="s">
        <v>253</v>
      </c>
      <c r="D401" s="106" t="s">
        <v>254</v>
      </c>
      <c r="E401">
        <v>6588</v>
      </c>
      <c r="F401" s="106" t="s">
        <v>1953</v>
      </c>
      <c r="G401" s="106" t="s">
        <v>255</v>
      </c>
      <c r="H401" s="106" t="s">
        <v>280</v>
      </c>
      <c r="I401" s="106" t="s">
        <v>278</v>
      </c>
      <c r="J401" s="106" t="s">
        <v>3420</v>
      </c>
    </row>
    <row r="402" spans="1:10" x14ac:dyDescent="0.2">
      <c r="A402" s="106" t="s">
        <v>355</v>
      </c>
      <c r="B402" s="106" t="s">
        <v>316</v>
      </c>
      <c r="C402" s="106" t="s">
        <v>253</v>
      </c>
      <c r="D402" s="106" t="s">
        <v>254</v>
      </c>
      <c r="E402">
        <v>6590</v>
      </c>
      <c r="F402" s="106" t="s">
        <v>1954</v>
      </c>
      <c r="G402" s="106" t="s">
        <v>255</v>
      </c>
      <c r="H402" s="106" t="s">
        <v>280</v>
      </c>
      <c r="I402" s="106">
        <v>191</v>
      </c>
      <c r="J402" s="106"/>
    </row>
    <row r="403" spans="1:10" x14ac:dyDescent="0.2">
      <c r="A403" s="106" t="s">
        <v>355</v>
      </c>
      <c r="B403" s="106" t="s">
        <v>316</v>
      </c>
      <c r="C403" s="106" t="s">
        <v>253</v>
      </c>
      <c r="D403" s="106" t="s">
        <v>254</v>
      </c>
      <c r="E403">
        <v>6639</v>
      </c>
      <c r="F403" s="106" t="s">
        <v>1955</v>
      </c>
      <c r="G403" s="106" t="s">
        <v>263</v>
      </c>
      <c r="H403" s="106" t="s">
        <v>280</v>
      </c>
      <c r="I403" s="106">
        <v>118</v>
      </c>
      <c r="J403" s="106"/>
    </row>
    <row r="404" spans="1:10" x14ac:dyDescent="0.2">
      <c r="A404" s="106" t="s">
        <v>355</v>
      </c>
      <c r="B404" s="106" t="s">
        <v>316</v>
      </c>
      <c r="C404" s="106" t="s">
        <v>253</v>
      </c>
      <c r="D404" s="106" t="s">
        <v>254</v>
      </c>
      <c r="E404">
        <v>6643</v>
      </c>
      <c r="F404" s="106" t="s">
        <v>1956</v>
      </c>
      <c r="G404" s="106" t="s">
        <v>263</v>
      </c>
      <c r="H404" s="106" t="s">
        <v>280</v>
      </c>
      <c r="I404">
        <v>99</v>
      </c>
    </row>
    <row r="405" spans="1:10" x14ac:dyDescent="0.2">
      <c r="A405" s="106" t="s">
        <v>355</v>
      </c>
      <c r="B405" s="106" t="s">
        <v>316</v>
      </c>
      <c r="C405" s="106" t="s">
        <v>253</v>
      </c>
      <c r="D405" s="106" t="s">
        <v>254</v>
      </c>
      <c r="E405">
        <v>6674</v>
      </c>
      <c r="F405" s="106" t="s">
        <v>1957</v>
      </c>
      <c r="G405" s="106" t="s">
        <v>255</v>
      </c>
      <c r="H405" s="106" t="s">
        <v>280</v>
      </c>
      <c r="I405" t="s">
        <v>286</v>
      </c>
      <c r="J405" t="s">
        <v>4237</v>
      </c>
    </row>
    <row r="406" spans="1:10" x14ac:dyDescent="0.2">
      <c r="A406" s="106" t="s">
        <v>355</v>
      </c>
      <c r="B406" s="106" t="s">
        <v>316</v>
      </c>
      <c r="C406" s="106" t="s">
        <v>253</v>
      </c>
      <c r="D406" s="106" t="s">
        <v>254</v>
      </c>
      <c r="E406">
        <v>6707</v>
      </c>
      <c r="F406" s="106" t="s">
        <v>1958</v>
      </c>
      <c r="G406" s="106" t="s">
        <v>255</v>
      </c>
      <c r="H406" s="106" t="s">
        <v>280</v>
      </c>
      <c r="I406" s="106">
        <v>684</v>
      </c>
      <c r="J406" s="106"/>
    </row>
    <row r="407" spans="1:10" x14ac:dyDescent="0.2">
      <c r="A407" s="106" t="s">
        <v>355</v>
      </c>
      <c r="B407" s="106" t="s">
        <v>316</v>
      </c>
      <c r="C407" s="106" t="s">
        <v>253</v>
      </c>
      <c r="D407" s="106" t="s">
        <v>254</v>
      </c>
      <c r="E407">
        <v>6715</v>
      </c>
      <c r="F407" s="106" t="s">
        <v>1269</v>
      </c>
      <c r="G407" s="106" t="s">
        <v>255</v>
      </c>
      <c r="H407" s="106" t="s">
        <v>280</v>
      </c>
      <c r="I407" s="106">
        <v>80</v>
      </c>
      <c r="J407" s="106"/>
    </row>
    <row r="408" spans="1:10" x14ac:dyDescent="0.2">
      <c r="A408" s="106" t="s">
        <v>355</v>
      </c>
      <c r="B408" s="106" t="s">
        <v>316</v>
      </c>
      <c r="C408" s="106" t="s">
        <v>253</v>
      </c>
      <c r="D408" s="106" t="s">
        <v>254</v>
      </c>
      <c r="E408">
        <v>6750</v>
      </c>
      <c r="F408" s="106" t="s">
        <v>1959</v>
      </c>
      <c r="G408" s="106" t="s">
        <v>255</v>
      </c>
      <c r="H408" s="106" t="s">
        <v>280</v>
      </c>
      <c r="I408" t="s">
        <v>286</v>
      </c>
      <c r="J408" t="s">
        <v>4238</v>
      </c>
    </row>
    <row r="409" spans="1:10" x14ac:dyDescent="0.2">
      <c r="A409" s="106" t="s">
        <v>355</v>
      </c>
      <c r="B409" s="106" t="s">
        <v>316</v>
      </c>
      <c r="C409" s="106" t="s">
        <v>253</v>
      </c>
      <c r="D409" s="106" t="s">
        <v>254</v>
      </c>
      <c r="E409">
        <v>6771</v>
      </c>
      <c r="F409" s="106" t="s">
        <v>1960</v>
      </c>
      <c r="G409" s="106" t="s">
        <v>255</v>
      </c>
      <c r="H409" s="106" t="s">
        <v>280</v>
      </c>
      <c r="I409" s="106">
        <v>85</v>
      </c>
      <c r="J409" s="106"/>
    </row>
    <row r="410" spans="1:10" x14ac:dyDescent="0.2">
      <c r="A410" s="106" t="s">
        <v>355</v>
      </c>
      <c r="B410" s="106" t="s">
        <v>316</v>
      </c>
      <c r="C410" s="106" t="s">
        <v>253</v>
      </c>
      <c r="D410" s="106" t="s">
        <v>254</v>
      </c>
      <c r="E410">
        <v>6787</v>
      </c>
      <c r="F410" s="106" t="s">
        <v>1961</v>
      </c>
      <c r="G410" s="106" t="s">
        <v>259</v>
      </c>
      <c r="H410" s="106" t="s">
        <v>280</v>
      </c>
      <c r="I410" s="106">
        <v>475</v>
      </c>
      <c r="J410" s="106"/>
    </row>
    <row r="411" spans="1:10" x14ac:dyDescent="0.2">
      <c r="A411" s="106" t="s">
        <v>355</v>
      </c>
      <c r="B411" s="106" t="s">
        <v>316</v>
      </c>
      <c r="C411" s="106" t="s">
        <v>253</v>
      </c>
      <c r="D411" s="106" t="s">
        <v>254</v>
      </c>
      <c r="E411">
        <v>6855</v>
      </c>
      <c r="F411" s="106" t="s">
        <v>1483</v>
      </c>
      <c r="G411" s="106" t="s">
        <v>255</v>
      </c>
      <c r="H411" s="106" t="s">
        <v>280</v>
      </c>
      <c r="I411" s="106">
        <v>98</v>
      </c>
      <c r="J411" s="106"/>
    </row>
    <row r="412" spans="1:10" x14ac:dyDescent="0.2">
      <c r="A412" s="106" t="s">
        <v>355</v>
      </c>
      <c r="B412" s="106" t="s">
        <v>316</v>
      </c>
      <c r="C412" s="106" t="s">
        <v>264</v>
      </c>
      <c r="D412" s="106" t="s">
        <v>254</v>
      </c>
      <c r="E412">
        <v>6874</v>
      </c>
      <c r="F412" s="106" t="s">
        <v>1962</v>
      </c>
      <c r="G412" s="106" t="s">
        <v>259</v>
      </c>
      <c r="H412" s="106" t="s">
        <v>280</v>
      </c>
      <c r="I412" s="106">
        <v>104</v>
      </c>
      <c r="J412" s="106"/>
    </row>
    <row r="413" spans="1:10" x14ac:dyDescent="0.2">
      <c r="A413" s="106" t="s">
        <v>355</v>
      </c>
      <c r="B413" s="106" t="s">
        <v>316</v>
      </c>
      <c r="C413" s="106" t="s">
        <v>253</v>
      </c>
      <c r="D413" s="106" t="s">
        <v>254</v>
      </c>
      <c r="E413">
        <v>6947</v>
      </c>
      <c r="F413" s="106" t="s">
        <v>1963</v>
      </c>
      <c r="G413" s="106" t="s">
        <v>255</v>
      </c>
      <c r="H413" s="106" t="s">
        <v>280</v>
      </c>
      <c r="I413" s="106">
        <v>582</v>
      </c>
      <c r="J413" s="106"/>
    </row>
    <row r="414" spans="1:10" x14ac:dyDescent="0.2">
      <c r="A414" s="106" t="s">
        <v>355</v>
      </c>
      <c r="B414" s="106" t="s">
        <v>316</v>
      </c>
      <c r="C414" s="106" t="s">
        <v>253</v>
      </c>
      <c r="D414" s="106" t="s">
        <v>254</v>
      </c>
      <c r="E414">
        <v>7013</v>
      </c>
      <c r="F414" s="106" t="s">
        <v>1964</v>
      </c>
      <c r="G414" s="106" t="s">
        <v>255</v>
      </c>
      <c r="H414" s="106" t="s">
        <v>276</v>
      </c>
      <c r="I414" s="106" t="s">
        <v>322</v>
      </c>
      <c r="J414" s="106" t="s">
        <v>4041</v>
      </c>
    </row>
    <row r="415" spans="1:10" x14ac:dyDescent="0.2">
      <c r="A415" s="106" t="s">
        <v>355</v>
      </c>
      <c r="B415" s="106" t="s">
        <v>316</v>
      </c>
      <c r="C415" s="106" t="s">
        <v>253</v>
      </c>
      <c r="D415" s="106" t="s">
        <v>258</v>
      </c>
      <c r="E415">
        <v>7045</v>
      </c>
      <c r="F415" s="106" t="s">
        <v>1965</v>
      </c>
      <c r="G415" s="106" t="s">
        <v>259</v>
      </c>
      <c r="H415" s="106" t="s">
        <v>260</v>
      </c>
      <c r="I415" s="106">
        <v>37</v>
      </c>
      <c r="J415" s="106"/>
    </row>
    <row r="416" spans="1:10" x14ac:dyDescent="0.2">
      <c r="A416" s="106" t="s">
        <v>355</v>
      </c>
      <c r="B416" s="106" t="s">
        <v>316</v>
      </c>
      <c r="C416" s="106" t="s">
        <v>253</v>
      </c>
      <c r="D416" s="106" t="s">
        <v>254</v>
      </c>
      <c r="E416">
        <v>7212</v>
      </c>
      <c r="F416" s="106" t="s">
        <v>1966</v>
      </c>
      <c r="G416" s="106" t="s">
        <v>255</v>
      </c>
      <c r="H416" s="106" t="s">
        <v>285</v>
      </c>
      <c r="I416" s="106">
        <v>140</v>
      </c>
      <c r="J416" s="106"/>
    </row>
    <row r="417" spans="1:10" x14ac:dyDescent="0.2">
      <c r="A417" s="106" t="s">
        <v>355</v>
      </c>
      <c r="B417" s="106" t="s">
        <v>316</v>
      </c>
      <c r="C417" s="106" t="s">
        <v>253</v>
      </c>
      <c r="D417" s="106" t="s">
        <v>254</v>
      </c>
      <c r="E417">
        <v>7239</v>
      </c>
      <c r="F417" s="106" t="s">
        <v>540</v>
      </c>
      <c r="G417" s="106" t="s">
        <v>255</v>
      </c>
      <c r="H417" s="106" t="s">
        <v>285</v>
      </c>
      <c r="I417" s="106">
        <v>443</v>
      </c>
      <c r="J417" s="106"/>
    </row>
    <row r="418" spans="1:10" x14ac:dyDescent="0.2">
      <c r="A418" s="106" t="s">
        <v>355</v>
      </c>
      <c r="B418" s="106" t="s">
        <v>316</v>
      </c>
      <c r="C418" s="106" t="s">
        <v>253</v>
      </c>
      <c r="D418" s="106" t="s">
        <v>254</v>
      </c>
      <c r="E418">
        <v>7327</v>
      </c>
      <c r="F418" s="106" t="s">
        <v>1967</v>
      </c>
      <c r="G418" s="106" t="s">
        <v>255</v>
      </c>
      <c r="H418" s="106" t="s">
        <v>427</v>
      </c>
      <c r="I418" s="106" t="s">
        <v>286</v>
      </c>
      <c r="J418" s="106" t="s">
        <v>4239</v>
      </c>
    </row>
    <row r="419" spans="1:10" x14ac:dyDescent="0.2">
      <c r="A419" s="106" t="s">
        <v>355</v>
      </c>
      <c r="B419" s="106" t="s">
        <v>316</v>
      </c>
      <c r="C419" s="106" t="s">
        <v>253</v>
      </c>
      <c r="D419" s="106" t="s">
        <v>254</v>
      </c>
      <c r="E419">
        <v>7438</v>
      </c>
      <c r="F419" s="106" t="s">
        <v>1968</v>
      </c>
      <c r="G419" s="106" t="s">
        <v>255</v>
      </c>
      <c r="H419" s="106" t="s">
        <v>261</v>
      </c>
      <c r="I419" s="106">
        <v>310</v>
      </c>
      <c r="J419" s="106"/>
    </row>
    <row r="420" spans="1:10" x14ac:dyDescent="0.2">
      <c r="A420" s="106" t="s">
        <v>355</v>
      </c>
      <c r="B420" s="106" t="s">
        <v>316</v>
      </c>
      <c r="C420" s="106" t="s">
        <v>253</v>
      </c>
      <c r="D420" s="106" t="s">
        <v>254</v>
      </c>
      <c r="E420">
        <v>7550</v>
      </c>
      <c r="F420" s="106" t="s">
        <v>1969</v>
      </c>
      <c r="G420" s="106" t="s">
        <v>255</v>
      </c>
      <c r="H420" s="106" t="s">
        <v>265</v>
      </c>
      <c r="I420" s="106" t="s">
        <v>322</v>
      </c>
      <c r="J420" s="106" t="s">
        <v>4240</v>
      </c>
    </row>
    <row r="421" spans="1:10" x14ac:dyDescent="0.2">
      <c r="A421" s="106" t="s">
        <v>355</v>
      </c>
      <c r="B421" s="106" t="s">
        <v>316</v>
      </c>
      <c r="C421" s="106" t="s">
        <v>253</v>
      </c>
      <c r="D421" s="106" t="s">
        <v>254</v>
      </c>
      <c r="E421">
        <v>7606</v>
      </c>
      <c r="F421" s="106" t="s">
        <v>1970</v>
      </c>
      <c r="G421" s="106" t="s">
        <v>255</v>
      </c>
      <c r="H421" s="106" t="s">
        <v>265</v>
      </c>
      <c r="I421" s="106">
        <v>864</v>
      </c>
      <c r="J421" s="106"/>
    </row>
    <row r="422" spans="1:10" x14ac:dyDescent="0.2">
      <c r="A422" s="106" t="s">
        <v>355</v>
      </c>
      <c r="B422" s="106" t="s">
        <v>316</v>
      </c>
      <c r="C422" s="106" t="s">
        <v>262</v>
      </c>
      <c r="D422" s="106" t="s">
        <v>254</v>
      </c>
      <c r="E422">
        <v>7609</v>
      </c>
      <c r="F422" s="106" t="s">
        <v>1971</v>
      </c>
      <c r="G422" s="106" t="s">
        <v>255</v>
      </c>
      <c r="H422" s="106" t="s">
        <v>261</v>
      </c>
      <c r="I422" s="106">
        <v>187</v>
      </c>
      <c r="J422" s="106"/>
    </row>
    <row r="423" spans="1:10" x14ac:dyDescent="0.2">
      <c r="A423" s="106" t="s">
        <v>355</v>
      </c>
      <c r="B423" s="106" t="s">
        <v>316</v>
      </c>
      <c r="C423" s="106" t="s">
        <v>253</v>
      </c>
      <c r="D423" s="106" t="s">
        <v>254</v>
      </c>
      <c r="E423">
        <v>7701</v>
      </c>
      <c r="F423" s="106" t="s">
        <v>1972</v>
      </c>
      <c r="G423" s="106" t="s">
        <v>255</v>
      </c>
      <c r="H423" s="106" t="s">
        <v>331</v>
      </c>
      <c r="I423" s="106" t="s">
        <v>364</v>
      </c>
      <c r="J423" s="106" t="s">
        <v>3611</v>
      </c>
    </row>
    <row r="424" spans="1:10" x14ac:dyDescent="0.2">
      <c r="A424" s="106" t="s">
        <v>355</v>
      </c>
      <c r="B424" s="106" t="s">
        <v>316</v>
      </c>
      <c r="C424" s="106" t="s">
        <v>253</v>
      </c>
      <c r="D424" s="106" t="s">
        <v>254</v>
      </c>
      <c r="E424">
        <v>7702</v>
      </c>
      <c r="F424" s="106" t="s">
        <v>483</v>
      </c>
      <c r="G424" s="106" t="s">
        <v>255</v>
      </c>
      <c r="H424" s="106" t="s">
        <v>331</v>
      </c>
      <c r="I424" s="106">
        <v>229</v>
      </c>
      <c r="J424" s="106"/>
    </row>
    <row r="425" spans="1:10" x14ac:dyDescent="0.2">
      <c r="A425" s="106" t="s">
        <v>355</v>
      </c>
      <c r="B425" s="106" t="s">
        <v>316</v>
      </c>
      <c r="C425" s="106" t="s">
        <v>253</v>
      </c>
      <c r="D425" s="106" t="s">
        <v>254</v>
      </c>
      <c r="E425">
        <v>7703</v>
      </c>
      <c r="F425" s="106" t="s">
        <v>360</v>
      </c>
      <c r="G425" s="106" t="s">
        <v>263</v>
      </c>
      <c r="H425" s="106" t="s">
        <v>331</v>
      </c>
      <c r="I425" s="106">
        <v>246</v>
      </c>
      <c r="J425" s="106"/>
    </row>
    <row r="426" spans="1:10" x14ac:dyDescent="0.2">
      <c r="A426" s="106" t="s">
        <v>355</v>
      </c>
      <c r="B426" s="106" t="s">
        <v>316</v>
      </c>
      <c r="C426" s="106" t="s">
        <v>257</v>
      </c>
      <c r="D426" s="106" t="s">
        <v>258</v>
      </c>
      <c r="E426">
        <v>7711</v>
      </c>
      <c r="F426" s="106" t="s">
        <v>1973</v>
      </c>
      <c r="G426" s="106" t="s">
        <v>259</v>
      </c>
      <c r="H426" s="106" t="s">
        <v>331</v>
      </c>
      <c r="I426" s="106">
        <v>36</v>
      </c>
      <c r="J426" s="106"/>
    </row>
    <row r="427" spans="1:10" x14ac:dyDescent="0.2">
      <c r="A427" s="106" t="s">
        <v>355</v>
      </c>
      <c r="B427" s="106" t="s">
        <v>316</v>
      </c>
      <c r="C427" s="106" t="s">
        <v>253</v>
      </c>
      <c r="D427" s="106" t="s">
        <v>254</v>
      </c>
      <c r="E427">
        <v>7731</v>
      </c>
      <c r="F427" s="106" t="s">
        <v>1974</v>
      </c>
      <c r="G427" s="106" t="s">
        <v>255</v>
      </c>
      <c r="H427" s="106" t="s">
        <v>331</v>
      </c>
      <c r="I427" s="106" t="s">
        <v>272</v>
      </c>
      <c r="J427" s="106" t="s">
        <v>4241</v>
      </c>
    </row>
    <row r="428" spans="1:10" x14ac:dyDescent="0.2">
      <c r="A428" s="106" t="s">
        <v>355</v>
      </c>
      <c r="B428" s="106" t="s">
        <v>316</v>
      </c>
      <c r="C428" s="106" t="s">
        <v>253</v>
      </c>
      <c r="D428" s="106" t="s">
        <v>254</v>
      </c>
      <c r="E428">
        <v>7733</v>
      </c>
      <c r="F428" s="106" t="s">
        <v>1975</v>
      </c>
      <c r="G428" s="106" t="s">
        <v>255</v>
      </c>
      <c r="H428" s="106" t="s">
        <v>331</v>
      </c>
      <c r="I428" s="106" t="s">
        <v>1626</v>
      </c>
      <c r="J428" s="106" t="s">
        <v>3724</v>
      </c>
    </row>
    <row r="429" spans="1:10" x14ac:dyDescent="0.2">
      <c r="A429" s="106" t="s">
        <v>355</v>
      </c>
      <c r="B429" s="106" t="s">
        <v>316</v>
      </c>
      <c r="C429" s="106" t="s">
        <v>253</v>
      </c>
      <c r="D429" s="106" t="s">
        <v>254</v>
      </c>
      <c r="E429">
        <v>7745</v>
      </c>
      <c r="F429" s="106" t="s">
        <v>1976</v>
      </c>
      <c r="G429" s="106" t="s">
        <v>255</v>
      </c>
      <c r="H429" s="106" t="s">
        <v>331</v>
      </c>
      <c r="I429" s="106">
        <v>203</v>
      </c>
      <c r="J429" s="106"/>
    </row>
    <row r="430" spans="1:10" x14ac:dyDescent="0.2">
      <c r="A430" s="106" t="s">
        <v>355</v>
      </c>
      <c r="B430" s="106" t="s">
        <v>316</v>
      </c>
      <c r="C430" s="106" t="s">
        <v>253</v>
      </c>
      <c r="D430" s="106" t="s">
        <v>258</v>
      </c>
      <c r="E430">
        <v>7748</v>
      </c>
      <c r="F430" s="106" t="s">
        <v>1977</v>
      </c>
      <c r="G430" s="106" t="s">
        <v>259</v>
      </c>
      <c r="H430" s="106" t="s">
        <v>331</v>
      </c>
      <c r="I430">
        <v>158</v>
      </c>
    </row>
    <row r="431" spans="1:10" x14ac:dyDescent="0.2">
      <c r="A431" s="106" t="s">
        <v>355</v>
      </c>
      <c r="B431" s="106" t="s">
        <v>316</v>
      </c>
      <c r="C431" s="106" t="s">
        <v>253</v>
      </c>
      <c r="D431" s="106" t="s">
        <v>254</v>
      </c>
      <c r="E431">
        <v>7832</v>
      </c>
      <c r="F431" s="106" t="s">
        <v>3365</v>
      </c>
      <c r="G431" s="106" t="s">
        <v>255</v>
      </c>
      <c r="H431" s="106" t="s">
        <v>277</v>
      </c>
      <c r="I431" t="s">
        <v>420</v>
      </c>
      <c r="J431" t="s">
        <v>4157</v>
      </c>
    </row>
    <row r="432" spans="1:10" x14ac:dyDescent="0.2">
      <c r="A432" s="106" t="s">
        <v>355</v>
      </c>
      <c r="B432" s="106" t="s">
        <v>316</v>
      </c>
      <c r="C432" s="106" t="s">
        <v>253</v>
      </c>
      <c r="D432" s="106" t="s">
        <v>254</v>
      </c>
      <c r="E432">
        <v>7860</v>
      </c>
      <c r="F432" s="106" t="s">
        <v>1484</v>
      </c>
      <c r="G432" s="106" t="s">
        <v>255</v>
      </c>
      <c r="H432" s="106" t="s">
        <v>266</v>
      </c>
      <c r="I432">
        <v>546</v>
      </c>
    </row>
    <row r="433" spans="1:10" x14ac:dyDescent="0.2">
      <c r="A433" s="106" t="s">
        <v>355</v>
      </c>
      <c r="B433" s="106" t="s">
        <v>316</v>
      </c>
      <c r="C433" s="106" t="s">
        <v>253</v>
      </c>
      <c r="D433" s="106" t="s">
        <v>254</v>
      </c>
      <c r="E433">
        <v>7864</v>
      </c>
      <c r="F433" s="106" t="s">
        <v>1978</v>
      </c>
      <c r="G433" s="106" t="s">
        <v>255</v>
      </c>
      <c r="H433" s="106" t="s">
        <v>277</v>
      </c>
      <c r="I433" s="106" t="s">
        <v>286</v>
      </c>
      <c r="J433" s="106" t="s">
        <v>4242</v>
      </c>
    </row>
    <row r="434" spans="1:10" x14ac:dyDescent="0.2">
      <c r="A434" s="106" t="s">
        <v>355</v>
      </c>
      <c r="B434" s="106" t="s">
        <v>316</v>
      </c>
      <c r="C434" s="106" t="s">
        <v>253</v>
      </c>
      <c r="D434" s="106" t="s">
        <v>254</v>
      </c>
      <c r="E434">
        <v>7887</v>
      </c>
      <c r="F434" s="106" t="s">
        <v>1979</v>
      </c>
      <c r="G434" s="106" t="s">
        <v>263</v>
      </c>
      <c r="H434" s="106" t="s">
        <v>277</v>
      </c>
      <c r="I434" s="106">
        <v>64</v>
      </c>
      <c r="J434" s="106"/>
    </row>
    <row r="435" spans="1:10" x14ac:dyDescent="0.2">
      <c r="A435" s="106" t="s">
        <v>355</v>
      </c>
      <c r="B435" s="106" t="s">
        <v>316</v>
      </c>
      <c r="C435" s="106" t="s">
        <v>253</v>
      </c>
      <c r="D435" s="106" t="s">
        <v>254</v>
      </c>
      <c r="E435">
        <v>7951</v>
      </c>
      <c r="F435" s="106" t="s">
        <v>1980</v>
      </c>
      <c r="G435" s="106" t="s">
        <v>255</v>
      </c>
      <c r="H435" s="106" t="s">
        <v>277</v>
      </c>
      <c r="I435" s="106" t="s">
        <v>339</v>
      </c>
      <c r="J435" s="106" t="s">
        <v>3977</v>
      </c>
    </row>
    <row r="436" spans="1:10" x14ac:dyDescent="0.2">
      <c r="A436" s="106" t="s">
        <v>355</v>
      </c>
      <c r="B436" s="106" t="s">
        <v>316</v>
      </c>
      <c r="C436" s="106" t="s">
        <v>253</v>
      </c>
      <c r="D436" s="106" t="s">
        <v>254</v>
      </c>
      <c r="E436">
        <v>7955</v>
      </c>
      <c r="F436" s="106" t="s">
        <v>1981</v>
      </c>
      <c r="G436" s="106" t="s">
        <v>255</v>
      </c>
      <c r="H436" s="106" t="s">
        <v>277</v>
      </c>
      <c r="I436">
        <v>250</v>
      </c>
    </row>
    <row r="437" spans="1:10" x14ac:dyDescent="0.2">
      <c r="A437" s="106" t="s">
        <v>355</v>
      </c>
      <c r="B437" s="106" t="s">
        <v>316</v>
      </c>
      <c r="C437" s="106" t="s">
        <v>253</v>
      </c>
      <c r="D437" s="106" t="s">
        <v>258</v>
      </c>
      <c r="E437">
        <v>7980</v>
      </c>
      <c r="F437" s="106" t="s">
        <v>1982</v>
      </c>
      <c r="G437" s="106" t="s">
        <v>259</v>
      </c>
      <c r="H437" s="106" t="s">
        <v>277</v>
      </c>
      <c r="I437">
        <v>153</v>
      </c>
    </row>
    <row r="438" spans="1:10" x14ac:dyDescent="0.2">
      <c r="A438" s="106" t="s">
        <v>355</v>
      </c>
      <c r="B438" s="106" t="s">
        <v>316</v>
      </c>
      <c r="C438" s="106" t="s">
        <v>253</v>
      </c>
      <c r="D438" s="106" t="s">
        <v>254</v>
      </c>
      <c r="E438">
        <v>8114</v>
      </c>
      <c r="F438" s="106" t="s">
        <v>1983</v>
      </c>
      <c r="G438" s="106" t="s">
        <v>255</v>
      </c>
      <c r="H438" s="106" t="s">
        <v>288</v>
      </c>
      <c r="I438" s="106" t="s">
        <v>286</v>
      </c>
      <c r="J438" s="106" t="s">
        <v>3419</v>
      </c>
    </row>
    <row r="439" spans="1:10" x14ac:dyDescent="0.2">
      <c r="A439" s="106" t="s">
        <v>355</v>
      </c>
      <c r="B439" s="106" t="s">
        <v>316</v>
      </c>
      <c r="C439" s="106" t="s">
        <v>253</v>
      </c>
      <c r="D439" s="106" t="s">
        <v>254</v>
      </c>
      <c r="E439">
        <v>8154</v>
      </c>
      <c r="F439" s="106" t="s">
        <v>1984</v>
      </c>
      <c r="G439" s="106" t="s">
        <v>255</v>
      </c>
      <c r="H439" s="106" t="s">
        <v>261</v>
      </c>
      <c r="I439" s="106">
        <v>644</v>
      </c>
      <c r="J439" s="106"/>
    </row>
    <row r="440" spans="1:10" x14ac:dyDescent="0.2">
      <c r="A440" s="106" t="s">
        <v>355</v>
      </c>
      <c r="B440" s="106" t="s">
        <v>316</v>
      </c>
      <c r="C440" s="106" t="s">
        <v>253</v>
      </c>
      <c r="D440" s="106" t="s">
        <v>254</v>
      </c>
      <c r="E440">
        <v>8214</v>
      </c>
      <c r="F440" s="106" t="s">
        <v>1985</v>
      </c>
      <c r="G440" s="106" t="s">
        <v>255</v>
      </c>
      <c r="H440" s="106" t="s">
        <v>265</v>
      </c>
      <c r="I440" s="106">
        <v>970</v>
      </c>
      <c r="J440" s="106"/>
    </row>
    <row r="441" spans="1:10" x14ac:dyDescent="0.2">
      <c r="A441" s="106" t="s">
        <v>355</v>
      </c>
      <c r="B441" s="106" t="s">
        <v>316</v>
      </c>
      <c r="C441" s="106" t="s">
        <v>253</v>
      </c>
      <c r="D441" s="106" t="s">
        <v>254</v>
      </c>
      <c r="E441">
        <v>8252</v>
      </c>
      <c r="F441" s="106" t="s">
        <v>1485</v>
      </c>
      <c r="G441" s="106" t="s">
        <v>255</v>
      </c>
      <c r="H441" s="106" t="s">
        <v>265</v>
      </c>
      <c r="I441" s="106" t="s">
        <v>272</v>
      </c>
      <c r="J441" s="106" t="s">
        <v>4243</v>
      </c>
    </row>
    <row r="442" spans="1:10" x14ac:dyDescent="0.2">
      <c r="A442" s="106" t="s">
        <v>355</v>
      </c>
      <c r="B442" s="106" t="s">
        <v>316</v>
      </c>
      <c r="C442" s="106" t="s">
        <v>253</v>
      </c>
      <c r="D442" s="106" t="s">
        <v>254</v>
      </c>
      <c r="E442">
        <v>8282</v>
      </c>
      <c r="F442" s="106" t="s">
        <v>1986</v>
      </c>
      <c r="G442" s="106" t="s">
        <v>255</v>
      </c>
      <c r="H442" s="106" t="s">
        <v>265</v>
      </c>
      <c r="I442" s="106" t="s">
        <v>322</v>
      </c>
      <c r="J442" s="106" t="s">
        <v>4198</v>
      </c>
    </row>
    <row r="443" spans="1:10" x14ac:dyDescent="0.2">
      <c r="A443" s="106" t="s">
        <v>355</v>
      </c>
      <c r="B443" s="106" t="s">
        <v>316</v>
      </c>
      <c r="C443" s="106" t="s">
        <v>253</v>
      </c>
      <c r="D443" s="106" t="s">
        <v>254</v>
      </c>
      <c r="E443">
        <v>8368</v>
      </c>
      <c r="F443" s="106" t="s">
        <v>1987</v>
      </c>
      <c r="G443" s="106" t="s">
        <v>255</v>
      </c>
      <c r="H443" s="106" t="s">
        <v>427</v>
      </c>
      <c r="I443">
        <v>836</v>
      </c>
    </row>
    <row r="444" spans="1:10" x14ac:dyDescent="0.2">
      <c r="A444" s="106" t="s">
        <v>355</v>
      </c>
      <c r="B444" s="106" t="s">
        <v>316</v>
      </c>
      <c r="C444" s="106" t="s">
        <v>253</v>
      </c>
      <c r="D444" s="106" t="s">
        <v>254</v>
      </c>
      <c r="E444">
        <v>8439</v>
      </c>
      <c r="F444" s="106" t="s">
        <v>1988</v>
      </c>
      <c r="G444" s="106" t="s">
        <v>255</v>
      </c>
      <c r="H444" s="106" t="s">
        <v>291</v>
      </c>
      <c r="I444" s="106" t="s">
        <v>272</v>
      </c>
      <c r="J444" s="106" t="s">
        <v>4244</v>
      </c>
    </row>
    <row r="445" spans="1:10" x14ac:dyDescent="0.2">
      <c r="A445" s="106" t="s">
        <v>355</v>
      </c>
      <c r="B445" s="106" t="s">
        <v>316</v>
      </c>
      <c r="C445" s="106" t="s">
        <v>253</v>
      </c>
      <c r="D445" s="106" t="s">
        <v>254</v>
      </c>
      <c r="E445">
        <v>8527</v>
      </c>
      <c r="F445" s="106" t="s">
        <v>1989</v>
      </c>
      <c r="G445" s="106" t="s">
        <v>255</v>
      </c>
      <c r="H445" s="106" t="s">
        <v>427</v>
      </c>
      <c r="I445" s="106">
        <v>368</v>
      </c>
      <c r="J445" s="106"/>
    </row>
    <row r="446" spans="1:10" x14ac:dyDescent="0.2">
      <c r="A446" s="106" t="s">
        <v>355</v>
      </c>
      <c r="B446" s="106" t="s">
        <v>316</v>
      </c>
      <c r="C446" s="106" t="s">
        <v>253</v>
      </c>
      <c r="D446" s="106" t="s">
        <v>254</v>
      </c>
      <c r="E446">
        <v>8596</v>
      </c>
      <c r="F446" s="106" t="s">
        <v>1990</v>
      </c>
      <c r="G446" s="106" t="s">
        <v>255</v>
      </c>
      <c r="H446" s="106" t="s">
        <v>291</v>
      </c>
      <c r="I446" s="106">
        <v>155</v>
      </c>
      <c r="J446" s="106"/>
    </row>
    <row r="447" spans="1:10" x14ac:dyDescent="0.2">
      <c r="A447" s="106" t="s">
        <v>355</v>
      </c>
      <c r="B447" s="106" t="s">
        <v>316</v>
      </c>
      <c r="C447" s="106" t="s">
        <v>253</v>
      </c>
      <c r="D447" s="106" t="s">
        <v>254</v>
      </c>
      <c r="E447">
        <v>8769</v>
      </c>
      <c r="F447" s="106" t="s">
        <v>1991</v>
      </c>
      <c r="G447" s="106" t="s">
        <v>255</v>
      </c>
      <c r="H447" s="106" t="s">
        <v>260</v>
      </c>
      <c r="I447" s="106">
        <v>154</v>
      </c>
      <c r="J447" s="106"/>
    </row>
    <row r="448" spans="1:10" x14ac:dyDescent="0.2">
      <c r="A448" s="106" t="s">
        <v>355</v>
      </c>
      <c r="B448" s="106" t="s">
        <v>316</v>
      </c>
      <c r="C448" s="106" t="s">
        <v>253</v>
      </c>
      <c r="D448" s="106" t="s">
        <v>254</v>
      </c>
      <c r="E448">
        <v>8919</v>
      </c>
      <c r="F448" s="106" t="s">
        <v>1992</v>
      </c>
      <c r="G448" s="106" t="s">
        <v>255</v>
      </c>
      <c r="H448" s="106" t="s">
        <v>281</v>
      </c>
      <c r="I448" t="s">
        <v>286</v>
      </c>
      <c r="J448" t="s">
        <v>4245</v>
      </c>
    </row>
    <row r="449" spans="1:10" x14ac:dyDescent="0.2">
      <c r="A449" s="106" t="s">
        <v>355</v>
      </c>
      <c r="B449" s="106" t="s">
        <v>316</v>
      </c>
      <c r="C449" s="106" t="s">
        <v>253</v>
      </c>
      <c r="D449" s="106" t="s">
        <v>254</v>
      </c>
      <c r="E449">
        <v>9024</v>
      </c>
      <c r="F449" s="106" t="s">
        <v>1270</v>
      </c>
      <c r="G449" s="106" t="s">
        <v>255</v>
      </c>
      <c r="H449" s="106" t="s">
        <v>338</v>
      </c>
      <c r="I449" t="s">
        <v>272</v>
      </c>
      <c r="J449" t="s">
        <v>3974</v>
      </c>
    </row>
    <row r="450" spans="1:10" x14ac:dyDescent="0.2">
      <c r="A450" s="106" t="s">
        <v>355</v>
      </c>
      <c r="B450" s="106" t="s">
        <v>316</v>
      </c>
      <c r="C450" s="106" t="s">
        <v>253</v>
      </c>
      <c r="D450" s="106" t="s">
        <v>258</v>
      </c>
      <c r="E450">
        <v>9036</v>
      </c>
      <c r="F450" s="106" t="s">
        <v>1993</v>
      </c>
      <c r="G450" s="106" t="s">
        <v>259</v>
      </c>
      <c r="H450" s="106" t="s">
        <v>338</v>
      </c>
      <c r="I450" s="106">
        <v>58</v>
      </c>
      <c r="J450" s="106"/>
    </row>
    <row r="451" spans="1:10" x14ac:dyDescent="0.2">
      <c r="A451" s="106" t="s">
        <v>355</v>
      </c>
      <c r="B451" s="106" t="s">
        <v>316</v>
      </c>
      <c r="C451" s="106" t="s">
        <v>253</v>
      </c>
      <c r="D451" s="106" t="s">
        <v>254</v>
      </c>
      <c r="E451">
        <v>9052</v>
      </c>
      <c r="F451" s="106" t="s">
        <v>1994</v>
      </c>
      <c r="G451" s="106" t="s">
        <v>255</v>
      </c>
      <c r="H451" s="106" t="s">
        <v>338</v>
      </c>
      <c r="I451" s="106">
        <v>469</v>
      </c>
      <c r="J451" s="106"/>
    </row>
    <row r="452" spans="1:10" x14ac:dyDescent="0.2">
      <c r="A452" s="106" t="s">
        <v>355</v>
      </c>
      <c r="B452" s="106" t="s">
        <v>316</v>
      </c>
      <c r="C452" s="106" t="s">
        <v>253</v>
      </c>
      <c r="D452" s="106" t="s">
        <v>254</v>
      </c>
      <c r="E452">
        <v>9066</v>
      </c>
      <c r="F452" s="106" t="s">
        <v>1995</v>
      </c>
      <c r="G452" s="106" t="s">
        <v>255</v>
      </c>
      <c r="H452" s="106" t="s">
        <v>492</v>
      </c>
      <c r="I452" s="106">
        <v>331</v>
      </c>
      <c r="J452" s="106"/>
    </row>
    <row r="453" spans="1:10" x14ac:dyDescent="0.2">
      <c r="A453" s="106" t="s">
        <v>355</v>
      </c>
      <c r="B453" s="106" t="s">
        <v>316</v>
      </c>
      <c r="C453" s="106" t="s">
        <v>253</v>
      </c>
      <c r="D453" s="106" t="s">
        <v>254</v>
      </c>
      <c r="E453">
        <v>9081</v>
      </c>
      <c r="F453" s="106" t="s">
        <v>1996</v>
      </c>
      <c r="G453" s="106" t="s">
        <v>255</v>
      </c>
      <c r="H453" s="106" t="s">
        <v>338</v>
      </c>
      <c r="I453" s="106">
        <v>507</v>
      </c>
      <c r="J453" s="106"/>
    </row>
    <row r="454" spans="1:10" x14ac:dyDescent="0.2">
      <c r="A454" s="106" t="s">
        <v>355</v>
      </c>
      <c r="B454" s="106" t="s">
        <v>316</v>
      </c>
      <c r="C454" s="106" t="s">
        <v>253</v>
      </c>
      <c r="D454" s="106" t="s">
        <v>254</v>
      </c>
      <c r="E454">
        <v>9324</v>
      </c>
      <c r="F454" s="106" t="s">
        <v>1408</v>
      </c>
      <c r="G454" s="106" t="s">
        <v>255</v>
      </c>
      <c r="H454" s="106" t="s">
        <v>492</v>
      </c>
      <c r="I454">
        <v>335</v>
      </c>
    </row>
    <row r="455" spans="1:10" x14ac:dyDescent="0.2">
      <c r="A455" s="106" t="s">
        <v>355</v>
      </c>
      <c r="B455" s="106" t="s">
        <v>316</v>
      </c>
      <c r="C455" s="106" t="s">
        <v>253</v>
      </c>
      <c r="D455" s="106" t="s">
        <v>254</v>
      </c>
      <c r="E455">
        <v>9401</v>
      </c>
      <c r="F455" s="106" t="s">
        <v>1997</v>
      </c>
      <c r="G455" s="106" t="s">
        <v>255</v>
      </c>
      <c r="H455" s="106" t="s">
        <v>266</v>
      </c>
      <c r="I455" t="s">
        <v>322</v>
      </c>
      <c r="J455" t="s">
        <v>3705</v>
      </c>
    </row>
    <row r="456" spans="1:10" x14ac:dyDescent="0.2">
      <c r="A456" s="106" t="s">
        <v>355</v>
      </c>
      <c r="B456" s="106" t="s">
        <v>316</v>
      </c>
      <c r="C456" s="106" t="s">
        <v>253</v>
      </c>
      <c r="D456" s="106" t="s">
        <v>254</v>
      </c>
      <c r="E456">
        <v>9404</v>
      </c>
      <c r="F456" s="106" t="s">
        <v>1998</v>
      </c>
      <c r="G456" s="106" t="s">
        <v>255</v>
      </c>
      <c r="H456" s="106" t="s">
        <v>266</v>
      </c>
      <c r="I456" t="s">
        <v>322</v>
      </c>
      <c r="J456" t="s">
        <v>3567</v>
      </c>
    </row>
    <row r="457" spans="1:10" x14ac:dyDescent="0.2">
      <c r="A457" s="106" t="s">
        <v>355</v>
      </c>
      <c r="B457" s="106" t="s">
        <v>316</v>
      </c>
      <c r="C457" s="106" t="s">
        <v>253</v>
      </c>
      <c r="D457" s="106" t="s">
        <v>254</v>
      </c>
      <c r="E457">
        <v>9409</v>
      </c>
      <c r="F457" s="106" t="s">
        <v>3613</v>
      </c>
      <c r="G457" s="106" t="s">
        <v>255</v>
      </c>
      <c r="H457" s="106" t="s">
        <v>266</v>
      </c>
      <c r="I457" s="106" t="s">
        <v>278</v>
      </c>
      <c r="J457" s="106" t="s">
        <v>4047</v>
      </c>
    </row>
    <row r="458" spans="1:10" x14ac:dyDescent="0.2">
      <c r="A458" s="106" t="s">
        <v>355</v>
      </c>
      <c r="B458" s="106" t="s">
        <v>316</v>
      </c>
      <c r="C458" s="106" t="s">
        <v>253</v>
      </c>
      <c r="D458" s="106" t="s">
        <v>254</v>
      </c>
      <c r="E458">
        <v>9432</v>
      </c>
      <c r="F458" s="106" t="s">
        <v>1486</v>
      </c>
      <c r="G458" s="106" t="s">
        <v>255</v>
      </c>
      <c r="H458" s="106" t="s">
        <v>266</v>
      </c>
      <c r="I458" s="106" t="s">
        <v>3995</v>
      </c>
      <c r="J458" s="106" t="s">
        <v>3700</v>
      </c>
    </row>
    <row r="459" spans="1:10" x14ac:dyDescent="0.2">
      <c r="A459" s="106" t="s">
        <v>355</v>
      </c>
      <c r="B459" s="106" t="s">
        <v>316</v>
      </c>
      <c r="C459" s="106" t="s">
        <v>253</v>
      </c>
      <c r="D459" s="106" t="s">
        <v>254</v>
      </c>
      <c r="E459">
        <v>9735</v>
      </c>
      <c r="F459" s="106" t="s">
        <v>1999</v>
      </c>
      <c r="G459" s="106" t="s">
        <v>255</v>
      </c>
      <c r="H459" s="106" t="s">
        <v>260</v>
      </c>
      <c r="I459" s="106" t="s">
        <v>1502</v>
      </c>
      <c r="J459" s="106" t="s">
        <v>4246</v>
      </c>
    </row>
    <row r="460" spans="1:10" x14ac:dyDescent="0.2">
      <c r="A460" s="106" t="s">
        <v>355</v>
      </c>
      <c r="B460" s="106" t="s">
        <v>316</v>
      </c>
      <c r="C460" s="106" t="s">
        <v>253</v>
      </c>
      <c r="D460" s="106" t="s">
        <v>254</v>
      </c>
      <c r="E460">
        <v>9780</v>
      </c>
      <c r="F460" s="106" t="s">
        <v>2000</v>
      </c>
      <c r="G460" s="106" t="s">
        <v>259</v>
      </c>
      <c r="H460" s="106" t="s">
        <v>260</v>
      </c>
      <c r="I460" s="106">
        <v>33</v>
      </c>
      <c r="J460" s="106"/>
    </row>
    <row r="461" spans="1:10" x14ac:dyDescent="0.2">
      <c r="A461" s="106" t="s">
        <v>355</v>
      </c>
      <c r="B461" s="106" t="s">
        <v>316</v>
      </c>
      <c r="C461" s="106" t="s">
        <v>253</v>
      </c>
      <c r="D461" s="106" t="s">
        <v>254</v>
      </c>
      <c r="E461">
        <v>9831</v>
      </c>
      <c r="F461" s="106" t="s">
        <v>3366</v>
      </c>
      <c r="G461" s="106" t="s">
        <v>255</v>
      </c>
      <c r="H461" s="106" t="s">
        <v>265</v>
      </c>
      <c r="I461" s="106" t="s">
        <v>272</v>
      </c>
      <c r="J461" s="106" t="s">
        <v>4247</v>
      </c>
    </row>
    <row r="462" spans="1:10" x14ac:dyDescent="0.2">
      <c r="A462" s="106" t="s">
        <v>355</v>
      </c>
      <c r="B462" s="106" t="s">
        <v>316</v>
      </c>
      <c r="C462" s="106" t="s">
        <v>253</v>
      </c>
      <c r="D462" s="106" t="s">
        <v>254</v>
      </c>
      <c r="E462">
        <v>9853</v>
      </c>
      <c r="F462" s="106" t="s">
        <v>2001</v>
      </c>
      <c r="G462" s="106" t="s">
        <v>259</v>
      </c>
      <c r="H462" s="106" t="s">
        <v>265</v>
      </c>
      <c r="I462">
        <v>68</v>
      </c>
    </row>
    <row r="463" spans="1:10" x14ac:dyDescent="0.2">
      <c r="A463" s="106" t="s">
        <v>355</v>
      </c>
      <c r="B463" s="106" t="s">
        <v>279</v>
      </c>
      <c r="C463" s="106" t="s">
        <v>264</v>
      </c>
      <c r="D463" s="106" t="s">
        <v>254</v>
      </c>
      <c r="E463">
        <v>3028</v>
      </c>
      <c r="F463" s="106" t="s">
        <v>1477</v>
      </c>
      <c r="G463" s="106" t="s">
        <v>255</v>
      </c>
      <c r="H463" s="106" t="s">
        <v>265</v>
      </c>
      <c r="I463" s="106">
        <v>656</v>
      </c>
      <c r="J463" s="106"/>
    </row>
    <row r="464" spans="1:10" x14ac:dyDescent="0.2">
      <c r="A464" s="106" t="s">
        <v>355</v>
      </c>
      <c r="B464" s="106" t="s">
        <v>1453</v>
      </c>
      <c r="C464" s="106" t="s">
        <v>253</v>
      </c>
      <c r="D464" s="106" t="s">
        <v>258</v>
      </c>
      <c r="E464">
        <v>1717</v>
      </c>
      <c r="F464" s="106" t="s">
        <v>2002</v>
      </c>
      <c r="G464" s="106" t="s">
        <v>255</v>
      </c>
      <c r="H464" s="106" t="s">
        <v>282</v>
      </c>
      <c r="I464" s="106">
        <v>100</v>
      </c>
      <c r="J464" s="106"/>
    </row>
    <row r="465" spans="1:10" x14ac:dyDescent="0.2">
      <c r="A465" s="106" t="s">
        <v>355</v>
      </c>
      <c r="B465" s="106" t="s">
        <v>1453</v>
      </c>
      <c r="C465" s="106" t="s">
        <v>253</v>
      </c>
      <c r="D465" s="106" t="s">
        <v>254</v>
      </c>
      <c r="E465">
        <v>1926</v>
      </c>
      <c r="F465" s="106" t="s">
        <v>2003</v>
      </c>
      <c r="G465" s="106" t="s">
        <v>255</v>
      </c>
      <c r="H465" s="106" t="s">
        <v>282</v>
      </c>
      <c r="I465" s="106">
        <v>887</v>
      </c>
      <c r="J465" s="106"/>
    </row>
    <row r="466" spans="1:10" x14ac:dyDescent="0.2">
      <c r="A466" s="106" t="s">
        <v>355</v>
      </c>
      <c r="B466" s="106" t="s">
        <v>1453</v>
      </c>
      <c r="C466" s="106" t="s">
        <v>253</v>
      </c>
      <c r="D466" s="106" t="s">
        <v>254</v>
      </c>
      <c r="E466">
        <v>3284</v>
      </c>
      <c r="F466" s="106" t="s">
        <v>657</v>
      </c>
      <c r="G466" s="106" t="s">
        <v>255</v>
      </c>
      <c r="H466" s="106" t="s">
        <v>281</v>
      </c>
      <c r="I466">
        <v>394</v>
      </c>
    </row>
    <row r="467" spans="1:10" x14ac:dyDescent="0.2">
      <c r="A467" s="106" t="s">
        <v>355</v>
      </c>
      <c r="B467" s="106" t="s">
        <v>1453</v>
      </c>
      <c r="C467" s="106" t="s">
        <v>253</v>
      </c>
      <c r="D467" s="106" t="s">
        <v>254</v>
      </c>
      <c r="E467">
        <v>3817</v>
      </c>
      <c r="F467" s="106" t="s">
        <v>2004</v>
      </c>
      <c r="G467" s="106" t="s">
        <v>255</v>
      </c>
      <c r="H467" s="106" t="s">
        <v>266</v>
      </c>
      <c r="I467">
        <v>385</v>
      </c>
    </row>
    <row r="468" spans="1:10" x14ac:dyDescent="0.2">
      <c r="A468" s="106" t="s">
        <v>355</v>
      </c>
      <c r="B468" s="106" t="s">
        <v>1453</v>
      </c>
      <c r="C468" s="106" t="s">
        <v>253</v>
      </c>
      <c r="D468" s="106" t="s">
        <v>254</v>
      </c>
      <c r="E468">
        <v>3937</v>
      </c>
      <c r="F468" s="106" t="s">
        <v>2005</v>
      </c>
      <c r="G468" s="106" t="s">
        <v>255</v>
      </c>
      <c r="H468" s="106" t="s">
        <v>266</v>
      </c>
      <c r="I468" s="106">
        <v>156</v>
      </c>
      <c r="J468" s="106"/>
    </row>
    <row r="469" spans="1:10" x14ac:dyDescent="0.2">
      <c r="A469" s="106" t="s">
        <v>355</v>
      </c>
      <c r="B469" s="106" t="s">
        <v>1453</v>
      </c>
      <c r="C469" s="106" t="s">
        <v>253</v>
      </c>
      <c r="D469" s="106" t="s">
        <v>254</v>
      </c>
      <c r="E469">
        <v>4092</v>
      </c>
      <c r="F469" s="106" t="s">
        <v>2006</v>
      </c>
      <c r="G469" s="106" t="s">
        <v>255</v>
      </c>
      <c r="H469" s="106" t="s">
        <v>268</v>
      </c>
      <c r="I469" s="106">
        <v>286</v>
      </c>
      <c r="J469" s="106"/>
    </row>
    <row r="470" spans="1:10" x14ac:dyDescent="0.2">
      <c r="A470" s="106" t="s">
        <v>355</v>
      </c>
      <c r="B470" s="106" t="s">
        <v>1453</v>
      </c>
      <c r="C470" s="106" t="s">
        <v>257</v>
      </c>
      <c r="D470" s="106" t="s">
        <v>254</v>
      </c>
      <c r="E470">
        <v>4346</v>
      </c>
      <c r="F470" s="106" t="s">
        <v>2007</v>
      </c>
      <c r="G470" s="106" t="s">
        <v>255</v>
      </c>
      <c r="H470" s="106" t="s">
        <v>260</v>
      </c>
      <c r="I470" s="106">
        <v>227</v>
      </c>
      <c r="J470" s="106"/>
    </row>
    <row r="471" spans="1:10" x14ac:dyDescent="0.2">
      <c r="A471" s="106" t="s">
        <v>355</v>
      </c>
      <c r="B471" s="106" t="s">
        <v>1453</v>
      </c>
      <c r="C471" s="106" t="s">
        <v>257</v>
      </c>
      <c r="D471" s="106" t="s">
        <v>254</v>
      </c>
      <c r="E471">
        <v>4554</v>
      </c>
      <c r="F471" s="106" t="s">
        <v>2008</v>
      </c>
      <c r="G471" s="106" t="s">
        <v>255</v>
      </c>
      <c r="H471" s="106" t="s">
        <v>300</v>
      </c>
      <c r="I471" s="106">
        <v>424</v>
      </c>
      <c r="J471" s="106"/>
    </row>
    <row r="472" spans="1:10" x14ac:dyDescent="0.2">
      <c r="A472" s="106" t="s">
        <v>355</v>
      </c>
      <c r="B472" s="106" t="s">
        <v>1453</v>
      </c>
      <c r="C472" s="106" t="s">
        <v>253</v>
      </c>
      <c r="D472" s="106" t="s">
        <v>254</v>
      </c>
      <c r="E472">
        <v>4801</v>
      </c>
      <c r="F472" s="106" t="s">
        <v>2009</v>
      </c>
      <c r="G472" s="106" t="s">
        <v>255</v>
      </c>
      <c r="H472" s="106" t="s">
        <v>260</v>
      </c>
      <c r="I472" s="106">
        <v>350</v>
      </c>
      <c r="J472" s="106"/>
    </row>
    <row r="473" spans="1:10" x14ac:dyDescent="0.2">
      <c r="A473" s="106" t="s">
        <v>355</v>
      </c>
      <c r="B473" s="106" t="s">
        <v>1453</v>
      </c>
      <c r="C473" s="106" t="s">
        <v>253</v>
      </c>
      <c r="D473" s="106" t="s">
        <v>254</v>
      </c>
      <c r="E473">
        <v>5009</v>
      </c>
      <c r="F473" s="106" t="s">
        <v>2010</v>
      </c>
      <c r="G473" s="106" t="s">
        <v>255</v>
      </c>
      <c r="H473" s="106" t="s">
        <v>261</v>
      </c>
      <c r="I473">
        <v>56</v>
      </c>
    </row>
    <row r="474" spans="1:10" x14ac:dyDescent="0.2">
      <c r="A474" s="106" t="s">
        <v>355</v>
      </c>
      <c r="B474" s="106" t="s">
        <v>1453</v>
      </c>
      <c r="C474" s="106" t="s">
        <v>253</v>
      </c>
      <c r="D474" s="106" t="s">
        <v>254</v>
      </c>
      <c r="E474">
        <v>5208</v>
      </c>
      <c r="F474" s="106" t="s">
        <v>2011</v>
      </c>
      <c r="G474" s="106" t="s">
        <v>255</v>
      </c>
      <c r="H474" s="106" t="s">
        <v>268</v>
      </c>
      <c r="I474">
        <v>359</v>
      </c>
    </row>
    <row r="475" spans="1:10" x14ac:dyDescent="0.2">
      <c r="A475" s="106" t="s">
        <v>355</v>
      </c>
      <c r="B475" s="106" t="s">
        <v>1453</v>
      </c>
      <c r="C475" s="106" t="s">
        <v>253</v>
      </c>
      <c r="D475" s="106" t="s">
        <v>254</v>
      </c>
      <c r="E475">
        <v>5357</v>
      </c>
      <c r="F475" s="106" t="s">
        <v>2012</v>
      </c>
      <c r="G475" s="106" t="s">
        <v>255</v>
      </c>
      <c r="H475" s="106" t="s">
        <v>297</v>
      </c>
      <c r="I475">
        <v>179</v>
      </c>
    </row>
    <row r="476" spans="1:10" x14ac:dyDescent="0.2">
      <c r="A476" s="106" t="s">
        <v>355</v>
      </c>
      <c r="B476" s="106" t="s">
        <v>1453</v>
      </c>
      <c r="C476" s="106" t="s">
        <v>253</v>
      </c>
      <c r="D476" s="106" t="s">
        <v>254</v>
      </c>
      <c r="E476">
        <v>5695</v>
      </c>
      <c r="F476" s="106" t="s">
        <v>2013</v>
      </c>
      <c r="G476" s="106" t="s">
        <v>259</v>
      </c>
      <c r="H476" s="106" t="s">
        <v>633</v>
      </c>
      <c r="I476" s="106">
        <v>114</v>
      </c>
      <c r="J476" s="106"/>
    </row>
    <row r="477" spans="1:10" x14ac:dyDescent="0.2">
      <c r="A477" s="106" t="s">
        <v>355</v>
      </c>
      <c r="B477" s="106" t="s">
        <v>1453</v>
      </c>
      <c r="C477" s="106" t="s">
        <v>253</v>
      </c>
      <c r="D477" s="106" t="s">
        <v>254</v>
      </c>
      <c r="E477">
        <v>5901</v>
      </c>
      <c r="F477" s="106" t="s">
        <v>2014</v>
      </c>
      <c r="G477" s="106" t="s">
        <v>255</v>
      </c>
      <c r="H477" s="106" t="s">
        <v>270</v>
      </c>
      <c r="I477" t="s">
        <v>322</v>
      </c>
      <c r="J477" t="s">
        <v>3728</v>
      </c>
    </row>
    <row r="478" spans="1:10" x14ac:dyDescent="0.2">
      <c r="A478" s="106" t="s">
        <v>355</v>
      </c>
      <c r="B478" s="106" t="s">
        <v>1453</v>
      </c>
      <c r="C478" s="106" t="s">
        <v>253</v>
      </c>
      <c r="D478" s="106" t="s">
        <v>254</v>
      </c>
      <c r="E478">
        <v>6158</v>
      </c>
      <c r="F478" s="106" t="s">
        <v>2015</v>
      </c>
      <c r="G478" s="106" t="s">
        <v>259</v>
      </c>
      <c r="H478" s="106" t="s">
        <v>276</v>
      </c>
      <c r="I478" s="106">
        <v>103</v>
      </c>
      <c r="J478" s="106"/>
    </row>
    <row r="479" spans="1:10" x14ac:dyDescent="0.2">
      <c r="A479" s="106" t="s">
        <v>355</v>
      </c>
      <c r="B479" s="106" t="s">
        <v>1453</v>
      </c>
      <c r="C479" s="106" t="s">
        <v>253</v>
      </c>
      <c r="D479" s="106" t="s">
        <v>254</v>
      </c>
      <c r="E479">
        <v>6403</v>
      </c>
      <c r="F479" s="106" t="s">
        <v>2016</v>
      </c>
      <c r="G479" s="106" t="s">
        <v>259</v>
      </c>
      <c r="H479" s="106" t="s">
        <v>276</v>
      </c>
      <c r="I479" s="106">
        <v>121</v>
      </c>
      <c r="J479" s="106"/>
    </row>
    <row r="480" spans="1:10" x14ac:dyDescent="0.2">
      <c r="A480" s="106" t="s">
        <v>355</v>
      </c>
      <c r="B480" s="106" t="s">
        <v>1453</v>
      </c>
      <c r="C480" s="106" t="s">
        <v>253</v>
      </c>
      <c r="D480" s="106" t="s">
        <v>254</v>
      </c>
      <c r="E480">
        <v>6444</v>
      </c>
      <c r="F480" s="106" t="s">
        <v>2017</v>
      </c>
      <c r="G480" s="106" t="s">
        <v>255</v>
      </c>
      <c r="H480" s="106" t="s">
        <v>276</v>
      </c>
      <c r="I480">
        <v>183</v>
      </c>
    </row>
    <row r="481" spans="1:10" x14ac:dyDescent="0.2">
      <c r="A481" s="106" t="s">
        <v>355</v>
      </c>
      <c r="B481" s="106" t="s">
        <v>1453</v>
      </c>
      <c r="C481" s="106" t="s">
        <v>253</v>
      </c>
      <c r="D481" s="106" t="s">
        <v>254</v>
      </c>
      <c r="E481">
        <v>7874</v>
      </c>
      <c r="F481" s="106" t="s">
        <v>2018</v>
      </c>
      <c r="G481" s="106" t="s">
        <v>255</v>
      </c>
      <c r="H481" s="106" t="s">
        <v>268</v>
      </c>
      <c r="I481" s="106">
        <v>455</v>
      </c>
      <c r="J481" s="106"/>
    </row>
    <row r="482" spans="1:10" x14ac:dyDescent="0.2">
      <c r="A482" s="106" t="s">
        <v>355</v>
      </c>
      <c r="B482" s="106" t="s">
        <v>1453</v>
      </c>
      <c r="C482" s="106" t="s">
        <v>253</v>
      </c>
      <c r="D482" s="106" t="s">
        <v>254</v>
      </c>
      <c r="E482">
        <v>8584</v>
      </c>
      <c r="F482" s="106" t="s">
        <v>2019</v>
      </c>
      <c r="G482" s="106" t="s">
        <v>255</v>
      </c>
      <c r="H482" s="106" t="s">
        <v>291</v>
      </c>
      <c r="I482" s="106">
        <v>896</v>
      </c>
      <c r="J482" s="106"/>
    </row>
    <row r="483" spans="1:10" x14ac:dyDescent="0.2">
      <c r="A483" s="106" t="s">
        <v>355</v>
      </c>
      <c r="B483" s="106" t="s">
        <v>1453</v>
      </c>
      <c r="C483" s="106" t="s">
        <v>253</v>
      </c>
      <c r="D483" s="106" t="s">
        <v>254</v>
      </c>
      <c r="E483">
        <v>9031</v>
      </c>
      <c r="F483" s="106" t="s">
        <v>2020</v>
      </c>
      <c r="G483" s="106" t="s">
        <v>255</v>
      </c>
      <c r="H483" s="106" t="s">
        <v>338</v>
      </c>
      <c r="I483" t="s">
        <v>278</v>
      </c>
      <c r="J483" t="s">
        <v>4009</v>
      </c>
    </row>
    <row r="484" spans="1:10" x14ac:dyDescent="0.2">
      <c r="A484" s="106" t="s">
        <v>355</v>
      </c>
      <c r="B484" s="106" t="s">
        <v>1453</v>
      </c>
      <c r="C484" s="106" t="s">
        <v>253</v>
      </c>
      <c r="D484" s="106" t="s">
        <v>254</v>
      </c>
      <c r="E484">
        <v>9628</v>
      </c>
      <c r="F484" s="106" t="s">
        <v>2021</v>
      </c>
      <c r="G484" s="106" t="s">
        <v>255</v>
      </c>
      <c r="H484" s="106" t="s">
        <v>260</v>
      </c>
      <c r="I484">
        <v>171</v>
      </c>
    </row>
    <row r="485" spans="1:10" x14ac:dyDescent="0.2">
      <c r="A485" s="106" t="s">
        <v>355</v>
      </c>
      <c r="B485" s="106" t="s">
        <v>1619</v>
      </c>
      <c r="C485" s="106" t="s">
        <v>257</v>
      </c>
      <c r="D485" s="106" t="s">
        <v>258</v>
      </c>
      <c r="E485">
        <v>3939</v>
      </c>
      <c r="F485" s="106" t="s">
        <v>2022</v>
      </c>
      <c r="G485" s="106" t="s">
        <v>255</v>
      </c>
      <c r="H485" s="106" t="s">
        <v>266</v>
      </c>
      <c r="I485" s="106">
        <v>366</v>
      </c>
      <c r="J485" s="106"/>
    </row>
    <row r="486" spans="1:10" x14ac:dyDescent="0.2">
      <c r="A486" s="106" t="s">
        <v>355</v>
      </c>
      <c r="B486" s="106" t="s">
        <v>1619</v>
      </c>
      <c r="C486" s="106" t="s">
        <v>253</v>
      </c>
      <c r="D486" s="106" t="s">
        <v>254</v>
      </c>
      <c r="E486">
        <v>6555</v>
      </c>
      <c r="F486" s="106" t="s">
        <v>2023</v>
      </c>
      <c r="G486" s="106" t="s">
        <v>255</v>
      </c>
      <c r="H486" s="106" t="s">
        <v>260</v>
      </c>
      <c r="I486" s="106">
        <v>45</v>
      </c>
      <c r="J486" s="106"/>
    </row>
    <row r="487" spans="1:10" x14ac:dyDescent="0.2">
      <c r="A487" s="106" t="s">
        <v>355</v>
      </c>
      <c r="B487" s="106" t="s">
        <v>1619</v>
      </c>
      <c r="C487" s="106" t="s">
        <v>253</v>
      </c>
      <c r="D487" s="106" t="s">
        <v>254</v>
      </c>
      <c r="E487">
        <v>7908</v>
      </c>
      <c r="F487" s="106" t="s">
        <v>1620</v>
      </c>
      <c r="G487" s="106" t="s">
        <v>255</v>
      </c>
      <c r="H487" s="106" t="s">
        <v>268</v>
      </c>
      <c r="I487" s="106">
        <v>94</v>
      </c>
      <c r="J487" s="106"/>
    </row>
    <row r="488" spans="1:10" x14ac:dyDescent="0.2">
      <c r="A488" s="106" t="s">
        <v>355</v>
      </c>
      <c r="B488" s="106" t="s">
        <v>2359</v>
      </c>
      <c r="C488" s="106" t="s">
        <v>253</v>
      </c>
      <c r="D488" s="106" t="s">
        <v>254</v>
      </c>
      <c r="E488">
        <v>2327</v>
      </c>
      <c r="F488" s="106" t="s">
        <v>3615</v>
      </c>
      <c r="G488" s="106" t="s">
        <v>255</v>
      </c>
      <c r="H488" s="106" t="s">
        <v>266</v>
      </c>
      <c r="I488" s="106" t="s">
        <v>322</v>
      </c>
      <c r="J488" s="106" t="s">
        <v>3560</v>
      </c>
    </row>
    <row r="489" spans="1:10" x14ac:dyDescent="0.2">
      <c r="A489" s="106" t="s">
        <v>355</v>
      </c>
      <c r="B489" s="106" t="s">
        <v>252</v>
      </c>
      <c r="C489" s="106" t="s">
        <v>253</v>
      </c>
      <c r="D489" s="106" t="s">
        <v>254</v>
      </c>
      <c r="E489">
        <v>2372</v>
      </c>
      <c r="F489" s="106" t="s">
        <v>356</v>
      </c>
      <c r="G489" s="106" t="s">
        <v>255</v>
      </c>
      <c r="H489" s="106" t="s">
        <v>260</v>
      </c>
      <c r="I489">
        <v>180</v>
      </c>
    </row>
    <row r="490" spans="1:10" x14ac:dyDescent="0.2">
      <c r="A490" s="106" t="s">
        <v>355</v>
      </c>
      <c r="B490" s="106" t="s">
        <v>252</v>
      </c>
      <c r="C490" s="106" t="s">
        <v>253</v>
      </c>
      <c r="D490" s="106" t="s">
        <v>258</v>
      </c>
      <c r="E490">
        <v>3634</v>
      </c>
      <c r="F490" s="106" t="s">
        <v>622</v>
      </c>
      <c r="G490" s="106" t="s">
        <v>267</v>
      </c>
      <c r="H490" s="106" t="s">
        <v>266</v>
      </c>
      <c r="I490" s="106">
        <v>34</v>
      </c>
      <c r="J490" s="106"/>
    </row>
    <row r="491" spans="1:10" x14ac:dyDescent="0.2">
      <c r="A491" s="106" t="s">
        <v>355</v>
      </c>
      <c r="B491" s="106" t="s">
        <v>252</v>
      </c>
      <c r="C491" s="106" t="s">
        <v>257</v>
      </c>
      <c r="D491" s="106" t="s">
        <v>258</v>
      </c>
      <c r="E491">
        <v>3723</v>
      </c>
      <c r="F491" s="106" t="s">
        <v>2024</v>
      </c>
      <c r="G491" s="106" t="s">
        <v>267</v>
      </c>
      <c r="H491" s="106" t="s">
        <v>266</v>
      </c>
      <c r="I491">
        <v>127</v>
      </c>
    </row>
    <row r="492" spans="1:10" x14ac:dyDescent="0.2">
      <c r="A492" s="106" t="s">
        <v>355</v>
      </c>
      <c r="B492" s="106" t="s">
        <v>252</v>
      </c>
      <c r="C492" s="106" t="s">
        <v>253</v>
      </c>
      <c r="D492" s="106" t="s">
        <v>254</v>
      </c>
      <c r="E492">
        <v>3800</v>
      </c>
      <c r="F492" s="106" t="s">
        <v>2025</v>
      </c>
      <c r="G492" s="106" t="s">
        <v>259</v>
      </c>
      <c r="H492" s="106" t="s">
        <v>266</v>
      </c>
      <c r="I492" s="106">
        <v>162</v>
      </c>
      <c r="J492" s="106"/>
    </row>
    <row r="493" spans="1:10" x14ac:dyDescent="0.2">
      <c r="A493" s="106" t="s">
        <v>355</v>
      </c>
      <c r="B493" s="106" t="s">
        <v>252</v>
      </c>
      <c r="C493" s="106" t="s">
        <v>253</v>
      </c>
      <c r="D493" s="106" t="s">
        <v>254</v>
      </c>
      <c r="E493">
        <v>5660</v>
      </c>
      <c r="F493" s="106" t="s">
        <v>2027</v>
      </c>
      <c r="G493" s="106" t="s">
        <v>263</v>
      </c>
      <c r="H493" s="106" t="s">
        <v>633</v>
      </c>
      <c r="I493" s="106">
        <v>68</v>
      </c>
      <c r="J493" s="106"/>
    </row>
    <row r="494" spans="1:10" x14ac:dyDescent="0.2">
      <c r="A494" s="106" t="s">
        <v>355</v>
      </c>
      <c r="B494" s="106" t="s">
        <v>252</v>
      </c>
      <c r="C494" s="106" t="s">
        <v>264</v>
      </c>
      <c r="D494" s="106" t="s">
        <v>258</v>
      </c>
      <c r="E494">
        <v>6195</v>
      </c>
      <c r="F494" s="106" t="s">
        <v>1407</v>
      </c>
      <c r="G494" s="106" t="s">
        <v>267</v>
      </c>
      <c r="H494" s="106" t="s">
        <v>260</v>
      </c>
      <c r="I494" s="106">
        <v>144</v>
      </c>
      <c r="J494" s="106"/>
    </row>
    <row r="495" spans="1:10" x14ac:dyDescent="0.2">
      <c r="A495" s="106" t="s">
        <v>355</v>
      </c>
      <c r="B495" s="106" t="s">
        <v>252</v>
      </c>
      <c r="C495" s="106" t="s">
        <v>253</v>
      </c>
      <c r="D495" s="106" t="s">
        <v>254</v>
      </c>
      <c r="E495">
        <v>6457</v>
      </c>
      <c r="F495" s="106" t="s">
        <v>2029</v>
      </c>
      <c r="G495" s="106" t="s">
        <v>255</v>
      </c>
      <c r="H495" s="106" t="s">
        <v>276</v>
      </c>
      <c r="I495" t="s">
        <v>278</v>
      </c>
      <c r="J495" t="s">
        <v>3512</v>
      </c>
    </row>
    <row r="496" spans="1:10" x14ac:dyDescent="0.2">
      <c r="A496" s="106" t="s">
        <v>355</v>
      </c>
      <c r="B496" s="106" t="s">
        <v>252</v>
      </c>
      <c r="C496" s="106" t="s">
        <v>262</v>
      </c>
      <c r="D496" s="106" t="s">
        <v>254</v>
      </c>
      <c r="E496">
        <v>6817</v>
      </c>
      <c r="F496" s="106" t="s">
        <v>2030</v>
      </c>
      <c r="G496" s="106" t="s">
        <v>255</v>
      </c>
      <c r="H496" s="106" t="s">
        <v>280</v>
      </c>
      <c r="I496" s="106">
        <v>287</v>
      </c>
      <c r="J496" s="106"/>
    </row>
    <row r="497" spans="1:10" x14ac:dyDescent="0.2">
      <c r="A497" s="106" t="s">
        <v>355</v>
      </c>
      <c r="B497" s="106" t="s">
        <v>252</v>
      </c>
      <c r="C497" s="106" t="s">
        <v>264</v>
      </c>
      <c r="D497" s="106" t="s">
        <v>258</v>
      </c>
      <c r="E497">
        <v>7674</v>
      </c>
      <c r="F497" s="106" t="s">
        <v>542</v>
      </c>
      <c r="G497" s="106" t="s">
        <v>267</v>
      </c>
      <c r="H497" s="106" t="s">
        <v>265</v>
      </c>
      <c r="I497">
        <v>77</v>
      </c>
    </row>
    <row r="498" spans="1:10" x14ac:dyDescent="0.2">
      <c r="A498" s="106" t="s">
        <v>355</v>
      </c>
      <c r="B498" s="106" t="s">
        <v>252</v>
      </c>
      <c r="C498" s="106" t="s">
        <v>253</v>
      </c>
      <c r="D498" s="106" t="s">
        <v>254</v>
      </c>
      <c r="E498">
        <v>7952</v>
      </c>
      <c r="F498" s="106" t="s">
        <v>361</v>
      </c>
      <c r="G498" s="106" t="s">
        <v>255</v>
      </c>
      <c r="H498" s="106" t="s">
        <v>277</v>
      </c>
      <c r="I498" s="106">
        <v>315</v>
      </c>
      <c r="J498" s="106"/>
    </row>
    <row r="499" spans="1:10" x14ac:dyDescent="0.2">
      <c r="A499" s="106" t="s">
        <v>355</v>
      </c>
      <c r="B499" s="106" t="s">
        <v>252</v>
      </c>
      <c r="C499" s="106" t="s">
        <v>253</v>
      </c>
      <c r="D499" s="106" t="s">
        <v>254</v>
      </c>
      <c r="E499">
        <v>8934</v>
      </c>
      <c r="F499" s="106" t="s">
        <v>2032</v>
      </c>
      <c r="G499" s="106" t="s">
        <v>255</v>
      </c>
      <c r="H499" s="106" t="s">
        <v>281</v>
      </c>
      <c r="I499" s="106">
        <v>588</v>
      </c>
      <c r="J499" s="106"/>
    </row>
    <row r="500" spans="1:10" x14ac:dyDescent="0.2">
      <c r="A500" s="106" t="s">
        <v>355</v>
      </c>
      <c r="B500" s="106" t="s">
        <v>252</v>
      </c>
      <c r="C500" s="106" t="s">
        <v>253</v>
      </c>
      <c r="D500" s="106" t="s">
        <v>254</v>
      </c>
      <c r="E500">
        <v>9074</v>
      </c>
      <c r="F500" s="106" t="s">
        <v>2033</v>
      </c>
      <c r="G500" s="106" t="s">
        <v>255</v>
      </c>
      <c r="H500" s="106" t="s">
        <v>338</v>
      </c>
      <c r="I500">
        <v>99</v>
      </c>
    </row>
    <row r="501" spans="1:10" x14ac:dyDescent="0.2">
      <c r="A501" s="106" t="s">
        <v>355</v>
      </c>
      <c r="B501" s="106" t="s">
        <v>252</v>
      </c>
      <c r="C501" s="106" t="s">
        <v>253</v>
      </c>
      <c r="D501" s="106" t="s">
        <v>254</v>
      </c>
      <c r="E501">
        <v>9424</v>
      </c>
      <c r="F501" s="106" t="s">
        <v>2034</v>
      </c>
      <c r="G501" s="106" t="s">
        <v>255</v>
      </c>
      <c r="H501" s="106" t="s">
        <v>266</v>
      </c>
      <c r="I501">
        <v>394</v>
      </c>
    </row>
    <row r="502" spans="1:10" x14ac:dyDescent="0.2">
      <c r="A502" s="106" t="s">
        <v>362</v>
      </c>
      <c r="B502" s="106" t="s">
        <v>1624</v>
      </c>
      <c r="C502" s="106" t="s">
        <v>253</v>
      </c>
      <c r="D502" s="106" t="s">
        <v>254</v>
      </c>
      <c r="E502">
        <v>4094</v>
      </c>
      <c r="F502" s="106" t="s">
        <v>2035</v>
      </c>
      <c r="G502" s="106" t="s">
        <v>263</v>
      </c>
      <c r="H502" s="106" t="s">
        <v>268</v>
      </c>
      <c r="I502">
        <v>209</v>
      </c>
    </row>
    <row r="503" spans="1:10" x14ac:dyDescent="0.2">
      <c r="A503" s="106" t="s">
        <v>362</v>
      </c>
      <c r="B503" s="106" t="s">
        <v>1618</v>
      </c>
      <c r="C503" s="106" t="s">
        <v>253</v>
      </c>
      <c r="D503" s="106" t="s">
        <v>254</v>
      </c>
      <c r="E503">
        <v>1301</v>
      </c>
      <c r="F503" s="106" t="s">
        <v>2036</v>
      </c>
      <c r="G503" s="106" t="s">
        <v>255</v>
      </c>
      <c r="H503" s="106" t="s">
        <v>303</v>
      </c>
      <c r="I503" s="106">
        <v>309</v>
      </c>
      <c r="J503" s="106"/>
    </row>
    <row r="504" spans="1:10" x14ac:dyDescent="0.2">
      <c r="A504" s="106" t="s">
        <v>362</v>
      </c>
      <c r="B504" s="106" t="s">
        <v>1618</v>
      </c>
      <c r="C504" s="106" t="s">
        <v>262</v>
      </c>
      <c r="D504" s="106" t="s">
        <v>254</v>
      </c>
      <c r="E504">
        <v>1897</v>
      </c>
      <c r="F504" s="106" t="s">
        <v>2037</v>
      </c>
      <c r="G504" s="106" t="s">
        <v>263</v>
      </c>
      <c r="H504" s="106" t="s">
        <v>282</v>
      </c>
      <c r="I504" s="106">
        <v>191</v>
      </c>
      <c r="J504" s="106"/>
    </row>
    <row r="505" spans="1:10" x14ac:dyDescent="0.2">
      <c r="A505" s="106" t="s">
        <v>362</v>
      </c>
      <c r="B505" s="106" t="s">
        <v>1618</v>
      </c>
      <c r="C505" s="106" t="s">
        <v>253</v>
      </c>
      <c r="D505" s="106" t="s">
        <v>254</v>
      </c>
      <c r="E505">
        <v>2270</v>
      </c>
      <c r="F505" s="106" t="s">
        <v>2038</v>
      </c>
      <c r="G505" s="106" t="s">
        <v>255</v>
      </c>
      <c r="H505" s="106" t="s">
        <v>256</v>
      </c>
      <c r="I505" t="s">
        <v>286</v>
      </c>
      <c r="J505" t="s">
        <v>4248</v>
      </c>
    </row>
    <row r="506" spans="1:10" x14ac:dyDescent="0.2">
      <c r="A506" s="106" t="s">
        <v>362</v>
      </c>
      <c r="B506" s="106" t="s">
        <v>1618</v>
      </c>
      <c r="C506" s="106" t="s">
        <v>253</v>
      </c>
      <c r="D506" s="106" t="s">
        <v>254</v>
      </c>
      <c r="E506">
        <v>3103</v>
      </c>
      <c r="F506" s="106" t="s">
        <v>2039</v>
      </c>
      <c r="G506" s="106" t="s">
        <v>255</v>
      </c>
      <c r="H506" s="106" t="s">
        <v>288</v>
      </c>
      <c r="I506">
        <v>226</v>
      </c>
    </row>
    <row r="507" spans="1:10" x14ac:dyDescent="0.2">
      <c r="A507" s="106" t="s">
        <v>362</v>
      </c>
      <c r="B507" s="106" t="s">
        <v>1618</v>
      </c>
      <c r="C507" s="106" t="s">
        <v>253</v>
      </c>
      <c r="D507" s="106" t="s">
        <v>254</v>
      </c>
      <c r="E507">
        <v>3109</v>
      </c>
      <c r="F507" s="106" t="s">
        <v>372</v>
      </c>
      <c r="G507" s="106" t="s">
        <v>255</v>
      </c>
      <c r="H507" s="106" t="s">
        <v>288</v>
      </c>
      <c r="I507">
        <v>159</v>
      </c>
    </row>
    <row r="508" spans="1:10" x14ac:dyDescent="0.2">
      <c r="A508" s="106" t="s">
        <v>362</v>
      </c>
      <c r="B508" s="106" t="s">
        <v>1618</v>
      </c>
      <c r="C508" s="106" t="s">
        <v>253</v>
      </c>
      <c r="D508" s="106" t="s">
        <v>254</v>
      </c>
      <c r="E508">
        <v>4061</v>
      </c>
      <c r="F508" s="106" t="s">
        <v>2040</v>
      </c>
      <c r="G508" s="106" t="s">
        <v>255</v>
      </c>
      <c r="H508" s="106" t="s">
        <v>268</v>
      </c>
      <c r="I508" s="106" t="s">
        <v>278</v>
      </c>
      <c r="J508" s="106" t="s">
        <v>4249</v>
      </c>
    </row>
    <row r="509" spans="1:10" x14ac:dyDescent="0.2">
      <c r="A509" s="106" t="s">
        <v>362</v>
      </c>
      <c r="B509" s="106" t="s">
        <v>1618</v>
      </c>
      <c r="C509" s="106" t="s">
        <v>253</v>
      </c>
      <c r="D509" s="106" t="s">
        <v>254</v>
      </c>
      <c r="E509">
        <v>5237</v>
      </c>
      <c r="F509" s="106" t="s">
        <v>3367</v>
      </c>
      <c r="G509" s="106" t="s">
        <v>263</v>
      </c>
      <c r="H509" s="106" t="s">
        <v>297</v>
      </c>
      <c r="I509" s="106">
        <v>85</v>
      </c>
      <c r="J509" s="106"/>
    </row>
    <row r="510" spans="1:10" x14ac:dyDescent="0.2">
      <c r="A510" s="106" t="s">
        <v>362</v>
      </c>
      <c r="B510" s="106" t="s">
        <v>1618</v>
      </c>
      <c r="C510" s="106" t="s">
        <v>253</v>
      </c>
      <c r="D510" s="106" t="s">
        <v>258</v>
      </c>
      <c r="E510">
        <v>6347</v>
      </c>
      <c r="F510" s="106" t="s">
        <v>2041</v>
      </c>
      <c r="G510" s="106" t="s">
        <v>259</v>
      </c>
      <c r="H510" s="106" t="s">
        <v>276</v>
      </c>
      <c r="I510" s="106">
        <v>22</v>
      </c>
      <c r="J510" s="106"/>
    </row>
    <row r="511" spans="1:10" x14ac:dyDescent="0.2">
      <c r="A511" s="106" t="s">
        <v>362</v>
      </c>
      <c r="B511" s="106" t="s">
        <v>1618</v>
      </c>
      <c r="C511" s="106" t="s">
        <v>253</v>
      </c>
      <c r="D511" s="106" t="s">
        <v>254</v>
      </c>
      <c r="E511">
        <v>7525</v>
      </c>
      <c r="F511" s="106" t="s">
        <v>2042</v>
      </c>
      <c r="G511" s="106" t="s">
        <v>255</v>
      </c>
      <c r="H511" s="106" t="s">
        <v>261</v>
      </c>
      <c r="I511" s="106">
        <v>147</v>
      </c>
      <c r="J511" s="106"/>
    </row>
    <row r="512" spans="1:10" x14ac:dyDescent="0.2">
      <c r="A512" s="106" t="s">
        <v>362</v>
      </c>
      <c r="B512" s="106" t="s">
        <v>1618</v>
      </c>
      <c r="C512" s="106" t="s">
        <v>253</v>
      </c>
      <c r="D512" s="106" t="s">
        <v>254</v>
      </c>
      <c r="E512">
        <v>9896</v>
      </c>
      <c r="F512" s="106" t="s">
        <v>495</v>
      </c>
      <c r="G512" s="106" t="s">
        <v>255</v>
      </c>
      <c r="H512" s="106" t="s">
        <v>261</v>
      </c>
      <c r="I512">
        <v>231</v>
      </c>
    </row>
    <row r="513" spans="1:10" x14ac:dyDescent="0.2">
      <c r="A513" s="106" t="s">
        <v>362</v>
      </c>
      <c r="B513" s="106" t="s">
        <v>612</v>
      </c>
      <c r="C513" s="106" t="s">
        <v>253</v>
      </c>
      <c r="D513" s="106" t="s">
        <v>254</v>
      </c>
      <c r="E513">
        <v>3774</v>
      </c>
      <c r="F513" s="106" t="s">
        <v>2043</v>
      </c>
      <c r="G513" s="106" t="s">
        <v>255</v>
      </c>
      <c r="H513" s="106" t="s">
        <v>266</v>
      </c>
      <c r="I513" s="106" t="s">
        <v>286</v>
      </c>
      <c r="J513" s="106" t="s">
        <v>3425</v>
      </c>
    </row>
    <row r="514" spans="1:10" x14ac:dyDescent="0.2">
      <c r="A514" s="106" t="s">
        <v>362</v>
      </c>
      <c r="B514" s="106" t="s">
        <v>612</v>
      </c>
      <c r="C514" s="106" t="s">
        <v>262</v>
      </c>
      <c r="D514" s="106" t="s">
        <v>254</v>
      </c>
      <c r="E514">
        <v>4351</v>
      </c>
      <c r="F514" s="106" t="s">
        <v>2044</v>
      </c>
      <c r="G514" s="106" t="s">
        <v>259</v>
      </c>
      <c r="H514" s="106" t="s">
        <v>291</v>
      </c>
      <c r="I514" s="106">
        <v>21</v>
      </c>
      <c r="J514" s="106"/>
    </row>
    <row r="515" spans="1:10" x14ac:dyDescent="0.2">
      <c r="A515" s="106" t="s">
        <v>362</v>
      </c>
      <c r="B515" s="106" t="s">
        <v>612</v>
      </c>
      <c r="C515" s="106" t="s">
        <v>253</v>
      </c>
      <c r="D515" s="106" t="s">
        <v>254</v>
      </c>
      <c r="E515">
        <v>4390</v>
      </c>
      <c r="F515" s="106" t="s">
        <v>1324</v>
      </c>
      <c r="G515" s="106" t="s">
        <v>267</v>
      </c>
      <c r="H515" s="106" t="s">
        <v>266</v>
      </c>
      <c r="I515" s="106">
        <v>140</v>
      </c>
      <c r="J515" s="106"/>
    </row>
    <row r="516" spans="1:10" x14ac:dyDescent="0.2">
      <c r="A516" s="106" t="s">
        <v>362</v>
      </c>
      <c r="B516" s="106" t="s">
        <v>612</v>
      </c>
      <c r="C516" s="106" t="s">
        <v>257</v>
      </c>
      <c r="D516" s="106" t="s">
        <v>254</v>
      </c>
      <c r="E516">
        <v>7494</v>
      </c>
      <c r="F516" s="106" t="s">
        <v>2045</v>
      </c>
      <c r="G516" s="106" t="s">
        <v>255</v>
      </c>
      <c r="H516" s="106" t="s">
        <v>265</v>
      </c>
      <c r="I516">
        <v>126</v>
      </c>
    </row>
    <row r="517" spans="1:10" x14ac:dyDescent="0.2">
      <c r="A517" s="106" t="s">
        <v>362</v>
      </c>
      <c r="B517" s="106" t="s">
        <v>612</v>
      </c>
      <c r="C517" s="106" t="s">
        <v>253</v>
      </c>
      <c r="D517" s="106" t="s">
        <v>254</v>
      </c>
      <c r="E517">
        <v>8397</v>
      </c>
      <c r="F517" s="106" t="s">
        <v>2046</v>
      </c>
      <c r="G517" s="106" t="s">
        <v>255</v>
      </c>
      <c r="H517" s="106" t="s">
        <v>427</v>
      </c>
      <c r="I517">
        <v>852</v>
      </c>
    </row>
    <row r="518" spans="1:10" x14ac:dyDescent="0.2">
      <c r="A518" s="106" t="s">
        <v>362</v>
      </c>
      <c r="B518" s="106" t="s">
        <v>1279</v>
      </c>
      <c r="C518" s="106" t="s">
        <v>253</v>
      </c>
      <c r="D518" s="106" t="s">
        <v>254</v>
      </c>
      <c r="E518">
        <v>1737</v>
      </c>
      <c r="F518" s="106" t="s">
        <v>2047</v>
      </c>
      <c r="G518" s="106" t="s">
        <v>263</v>
      </c>
      <c r="H518" s="106" t="s">
        <v>282</v>
      </c>
      <c r="I518">
        <v>127</v>
      </c>
    </row>
    <row r="519" spans="1:10" x14ac:dyDescent="0.2">
      <c r="A519" s="106" t="s">
        <v>362</v>
      </c>
      <c r="B519" s="106" t="s">
        <v>1279</v>
      </c>
      <c r="C519" s="106" t="s">
        <v>253</v>
      </c>
      <c r="D519" s="106" t="s">
        <v>254</v>
      </c>
      <c r="E519">
        <v>1810</v>
      </c>
      <c r="F519" s="106" t="s">
        <v>2048</v>
      </c>
      <c r="G519" s="106" t="s">
        <v>255</v>
      </c>
      <c r="H519" s="106" t="s">
        <v>282</v>
      </c>
      <c r="I519" s="106">
        <v>235</v>
      </c>
      <c r="J519" s="106"/>
    </row>
    <row r="520" spans="1:10" x14ac:dyDescent="0.2">
      <c r="A520" s="106" t="s">
        <v>362</v>
      </c>
      <c r="B520" s="106" t="s">
        <v>1279</v>
      </c>
      <c r="C520" s="106" t="s">
        <v>253</v>
      </c>
      <c r="D520" s="106" t="s">
        <v>254</v>
      </c>
      <c r="E520">
        <v>1824</v>
      </c>
      <c r="F520" s="106" t="s">
        <v>456</v>
      </c>
      <c r="G520" s="106" t="s">
        <v>255</v>
      </c>
      <c r="H520" s="106" t="s">
        <v>282</v>
      </c>
      <c r="I520" s="106" t="s">
        <v>278</v>
      </c>
      <c r="J520" s="106" t="s">
        <v>3513</v>
      </c>
    </row>
    <row r="521" spans="1:10" x14ac:dyDescent="0.2">
      <c r="A521" s="106" t="s">
        <v>362</v>
      </c>
      <c r="B521" s="106" t="s">
        <v>1279</v>
      </c>
      <c r="C521" s="106" t="s">
        <v>253</v>
      </c>
      <c r="D521" s="106" t="s">
        <v>254</v>
      </c>
      <c r="E521">
        <v>1835</v>
      </c>
      <c r="F521" s="106" t="s">
        <v>366</v>
      </c>
      <c r="G521" s="106" t="s">
        <v>255</v>
      </c>
      <c r="H521" s="106" t="s">
        <v>282</v>
      </c>
      <c r="I521" s="106" t="s">
        <v>286</v>
      </c>
      <c r="J521" s="106" t="s">
        <v>3967</v>
      </c>
    </row>
    <row r="522" spans="1:10" x14ac:dyDescent="0.2">
      <c r="A522" s="106" t="s">
        <v>362</v>
      </c>
      <c r="B522" s="106" t="s">
        <v>1279</v>
      </c>
      <c r="C522" s="106" t="s">
        <v>253</v>
      </c>
      <c r="D522" s="106" t="s">
        <v>254</v>
      </c>
      <c r="E522">
        <v>2763</v>
      </c>
      <c r="F522" s="106" t="s">
        <v>2049</v>
      </c>
      <c r="G522" s="106" t="s">
        <v>259</v>
      </c>
      <c r="H522" s="106" t="s">
        <v>261</v>
      </c>
      <c r="I522" s="106">
        <v>495</v>
      </c>
      <c r="J522" s="106"/>
    </row>
    <row r="523" spans="1:10" x14ac:dyDescent="0.2">
      <c r="A523" s="106" t="s">
        <v>362</v>
      </c>
      <c r="B523" s="106" t="s">
        <v>1279</v>
      </c>
      <c r="C523" s="106" t="s">
        <v>253</v>
      </c>
      <c r="D523" s="106" t="s">
        <v>254</v>
      </c>
      <c r="E523">
        <v>2813</v>
      </c>
      <c r="F523" s="106" t="s">
        <v>2050</v>
      </c>
      <c r="G523" s="106" t="s">
        <v>259</v>
      </c>
      <c r="H523" s="106" t="s">
        <v>256</v>
      </c>
      <c r="I523" s="106">
        <v>36</v>
      </c>
      <c r="J523" s="106"/>
    </row>
    <row r="524" spans="1:10" x14ac:dyDescent="0.2">
      <c r="A524" s="106" t="s">
        <v>362</v>
      </c>
      <c r="B524" s="106" t="s">
        <v>1279</v>
      </c>
      <c r="C524" s="106" t="s">
        <v>253</v>
      </c>
      <c r="D524" s="106" t="s">
        <v>254</v>
      </c>
      <c r="E524">
        <v>3101</v>
      </c>
      <c r="F524" s="106" t="s">
        <v>2051</v>
      </c>
      <c r="G524" s="106" t="s">
        <v>255</v>
      </c>
      <c r="H524" s="106" t="s">
        <v>288</v>
      </c>
      <c r="I524" s="106" t="s">
        <v>286</v>
      </c>
      <c r="J524" s="106" t="s">
        <v>3996</v>
      </c>
    </row>
    <row r="525" spans="1:10" x14ac:dyDescent="0.2">
      <c r="A525" s="106" t="s">
        <v>362</v>
      </c>
      <c r="B525" s="106" t="s">
        <v>1279</v>
      </c>
      <c r="C525" s="106" t="s">
        <v>253</v>
      </c>
      <c r="D525" s="106" t="s">
        <v>254</v>
      </c>
      <c r="E525">
        <v>3106</v>
      </c>
      <c r="F525" s="106" t="s">
        <v>2052</v>
      </c>
      <c r="G525" s="106" t="s">
        <v>255</v>
      </c>
      <c r="H525" s="106" t="s">
        <v>288</v>
      </c>
      <c r="I525">
        <v>516</v>
      </c>
    </row>
    <row r="526" spans="1:10" x14ac:dyDescent="0.2">
      <c r="A526" s="106" t="s">
        <v>362</v>
      </c>
      <c r="B526" s="106" t="s">
        <v>1279</v>
      </c>
      <c r="C526" s="106" t="s">
        <v>253</v>
      </c>
      <c r="D526" s="106" t="s">
        <v>254</v>
      </c>
      <c r="E526">
        <v>3407</v>
      </c>
      <c r="F526" s="106" t="s">
        <v>2053</v>
      </c>
      <c r="G526" s="106" t="s">
        <v>255</v>
      </c>
      <c r="H526" s="106" t="s">
        <v>268</v>
      </c>
      <c r="I526" s="106" t="s">
        <v>1572</v>
      </c>
      <c r="J526" s="106" t="s">
        <v>4250</v>
      </c>
    </row>
    <row r="527" spans="1:10" x14ac:dyDescent="0.2">
      <c r="A527" s="106" t="s">
        <v>362</v>
      </c>
      <c r="B527" s="106" t="s">
        <v>1279</v>
      </c>
      <c r="C527" s="106" t="s">
        <v>253</v>
      </c>
      <c r="D527" s="106" t="s">
        <v>254</v>
      </c>
      <c r="E527">
        <v>3861</v>
      </c>
      <c r="F527" s="106" t="s">
        <v>2054</v>
      </c>
      <c r="G527" s="106" t="s">
        <v>255</v>
      </c>
      <c r="H527" s="106" t="s">
        <v>289</v>
      </c>
      <c r="I527" s="106" t="s">
        <v>272</v>
      </c>
      <c r="J527" s="106" t="s">
        <v>4251</v>
      </c>
    </row>
    <row r="528" spans="1:10" x14ac:dyDescent="0.2">
      <c r="A528" s="106" t="s">
        <v>362</v>
      </c>
      <c r="B528" s="106" t="s">
        <v>1279</v>
      </c>
      <c r="C528" s="106" t="s">
        <v>253</v>
      </c>
      <c r="D528" s="106" t="s">
        <v>254</v>
      </c>
      <c r="E528">
        <v>5189</v>
      </c>
      <c r="F528" s="106" t="s">
        <v>2055</v>
      </c>
      <c r="G528" s="106" t="s">
        <v>263</v>
      </c>
      <c r="H528" s="106" t="s">
        <v>472</v>
      </c>
      <c r="I528" s="106">
        <v>66</v>
      </c>
      <c r="J528" s="106"/>
    </row>
    <row r="529" spans="1:10" x14ac:dyDescent="0.2">
      <c r="A529" s="106" t="s">
        <v>362</v>
      </c>
      <c r="B529" s="106" t="s">
        <v>1279</v>
      </c>
      <c r="C529" s="106" t="s">
        <v>253</v>
      </c>
      <c r="D529" s="106" t="s">
        <v>254</v>
      </c>
      <c r="E529">
        <v>5981</v>
      </c>
      <c r="F529" s="106" t="s">
        <v>2056</v>
      </c>
      <c r="G529" s="106" t="s">
        <v>255</v>
      </c>
      <c r="H529" s="106" t="s">
        <v>270</v>
      </c>
      <c r="I529" s="106">
        <v>176</v>
      </c>
      <c r="J529" s="106"/>
    </row>
    <row r="530" spans="1:10" x14ac:dyDescent="0.2">
      <c r="A530" s="106" t="s">
        <v>362</v>
      </c>
      <c r="B530" s="106" t="s">
        <v>1279</v>
      </c>
      <c r="C530" s="106" t="s">
        <v>253</v>
      </c>
      <c r="D530" s="106" t="s">
        <v>254</v>
      </c>
      <c r="E530">
        <v>6101</v>
      </c>
      <c r="F530" s="106" t="s">
        <v>1411</v>
      </c>
      <c r="G530" s="106" t="s">
        <v>255</v>
      </c>
      <c r="H530" s="106" t="s">
        <v>276</v>
      </c>
      <c r="I530" s="106">
        <v>557</v>
      </c>
      <c r="J530" s="106"/>
    </row>
    <row r="531" spans="1:10" x14ac:dyDescent="0.2">
      <c r="A531" s="106" t="s">
        <v>362</v>
      </c>
      <c r="B531" s="106" t="s">
        <v>1279</v>
      </c>
      <c r="C531" s="106" t="s">
        <v>253</v>
      </c>
      <c r="D531" s="106" t="s">
        <v>254</v>
      </c>
      <c r="E531">
        <v>6392</v>
      </c>
      <c r="F531" s="106" t="s">
        <v>2057</v>
      </c>
      <c r="G531" s="106" t="s">
        <v>263</v>
      </c>
      <c r="H531" s="106" t="s">
        <v>276</v>
      </c>
      <c r="I531">
        <v>64</v>
      </c>
    </row>
    <row r="532" spans="1:10" x14ac:dyDescent="0.2">
      <c r="A532" s="106" t="s">
        <v>362</v>
      </c>
      <c r="B532" s="106" t="s">
        <v>1279</v>
      </c>
      <c r="C532" s="106" t="s">
        <v>253</v>
      </c>
      <c r="D532" s="106" t="s">
        <v>254</v>
      </c>
      <c r="E532">
        <v>6507</v>
      </c>
      <c r="F532" s="106" t="s">
        <v>2058</v>
      </c>
      <c r="G532" s="106" t="s">
        <v>255</v>
      </c>
      <c r="H532" s="106" t="s">
        <v>280</v>
      </c>
      <c r="I532">
        <v>366</v>
      </c>
    </row>
    <row r="533" spans="1:10" x14ac:dyDescent="0.2">
      <c r="A533" s="106" t="s">
        <v>362</v>
      </c>
      <c r="B533" s="106" t="s">
        <v>1279</v>
      </c>
      <c r="C533" s="106" t="s">
        <v>262</v>
      </c>
      <c r="D533" s="106" t="s">
        <v>254</v>
      </c>
      <c r="E533">
        <v>6546</v>
      </c>
      <c r="F533" s="106" t="s">
        <v>2059</v>
      </c>
      <c r="G533" s="106" t="s">
        <v>255</v>
      </c>
      <c r="H533" s="106" t="s">
        <v>260</v>
      </c>
      <c r="I533">
        <v>67</v>
      </c>
    </row>
    <row r="534" spans="1:10" x14ac:dyDescent="0.2">
      <c r="A534" s="106" t="s">
        <v>362</v>
      </c>
      <c r="B534" s="106" t="s">
        <v>1279</v>
      </c>
      <c r="C534" s="106" t="s">
        <v>253</v>
      </c>
      <c r="D534" s="106" t="s">
        <v>254</v>
      </c>
      <c r="E534">
        <v>7245</v>
      </c>
      <c r="F534" s="106" t="s">
        <v>2060</v>
      </c>
      <c r="G534" s="106" t="s">
        <v>255</v>
      </c>
      <c r="H534" s="106" t="s">
        <v>285</v>
      </c>
      <c r="I534">
        <v>321</v>
      </c>
    </row>
    <row r="535" spans="1:10" x14ac:dyDescent="0.2">
      <c r="A535" s="106" t="s">
        <v>362</v>
      </c>
      <c r="B535" s="106" t="s">
        <v>1279</v>
      </c>
      <c r="C535" s="106" t="s">
        <v>253</v>
      </c>
      <c r="D535" s="106" t="s">
        <v>254</v>
      </c>
      <c r="E535">
        <v>7467</v>
      </c>
      <c r="F535" s="106" t="s">
        <v>2061</v>
      </c>
      <c r="G535" s="106" t="s">
        <v>255</v>
      </c>
      <c r="H535" s="106" t="s">
        <v>261</v>
      </c>
      <c r="I535">
        <v>228</v>
      </c>
    </row>
    <row r="536" spans="1:10" x14ac:dyDescent="0.2">
      <c r="A536" s="106" t="s">
        <v>362</v>
      </c>
      <c r="B536" s="106" t="s">
        <v>1279</v>
      </c>
      <c r="C536" s="106" t="s">
        <v>253</v>
      </c>
      <c r="D536" s="106" t="s">
        <v>254</v>
      </c>
      <c r="E536">
        <v>8281</v>
      </c>
      <c r="F536" s="106" t="s">
        <v>489</v>
      </c>
      <c r="G536" s="106" t="s">
        <v>255</v>
      </c>
      <c r="H536" s="106" t="s">
        <v>265</v>
      </c>
      <c r="I536" s="106">
        <v>560</v>
      </c>
      <c r="J536" s="106"/>
    </row>
    <row r="537" spans="1:10" x14ac:dyDescent="0.2">
      <c r="A537" s="106" t="s">
        <v>362</v>
      </c>
      <c r="B537" s="106" t="s">
        <v>1279</v>
      </c>
      <c r="C537" s="106" t="s">
        <v>253</v>
      </c>
      <c r="D537" s="106" t="s">
        <v>254</v>
      </c>
      <c r="E537">
        <v>8410</v>
      </c>
      <c r="F537" s="106" t="s">
        <v>2062</v>
      </c>
      <c r="G537" s="106" t="s">
        <v>255</v>
      </c>
      <c r="H537" s="106" t="s">
        <v>427</v>
      </c>
      <c r="I537" s="106" t="s">
        <v>322</v>
      </c>
      <c r="J537" s="106" t="s">
        <v>3557</v>
      </c>
    </row>
    <row r="538" spans="1:10" x14ac:dyDescent="0.2">
      <c r="A538" s="106" t="s">
        <v>362</v>
      </c>
      <c r="B538" s="106" t="s">
        <v>1279</v>
      </c>
      <c r="C538" s="106" t="s">
        <v>253</v>
      </c>
      <c r="D538" s="106" t="s">
        <v>254</v>
      </c>
      <c r="E538">
        <v>9007</v>
      </c>
      <c r="F538" s="106" t="s">
        <v>2063</v>
      </c>
      <c r="G538" s="106" t="s">
        <v>255</v>
      </c>
      <c r="H538" s="106" t="s">
        <v>338</v>
      </c>
      <c r="I538" t="s">
        <v>332</v>
      </c>
      <c r="J538" t="s">
        <v>3712</v>
      </c>
    </row>
    <row r="539" spans="1:10" x14ac:dyDescent="0.2">
      <c r="A539" s="106" t="s">
        <v>362</v>
      </c>
      <c r="B539" s="106" t="s">
        <v>1279</v>
      </c>
      <c r="C539" s="106" t="s">
        <v>253</v>
      </c>
      <c r="D539" s="106" t="s">
        <v>254</v>
      </c>
      <c r="E539">
        <v>9305</v>
      </c>
      <c r="F539" s="106" t="s">
        <v>2064</v>
      </c>
      <c r="G539" s="106" t="s">
        <v>255</v>
      </c>
      <c r="H539" s="106" t="s">
        <v>261</v>
      </c>
      <c r="I539">
        <v>172</v>
      </c>
    </row>
    <row r="540" spans="1:10" x14ac:dyDescent="0.2">
      <c r="A540" s="106" t="s">
        <v>362</v>
      </c>
      <c r="B540" s="106" t="s">
        <v>1279</v>
      </c>
      <c r="C540" s="106" t="s">
        <v>257</v>
      </c>
      <c r="D540" s="106" t="s">
        <v>254</v>
      </c>
      <c r="E540">
        <v>9476</v>
      </c>
      <c r="F540" s="106" t="s">
        <v>2065</v>
      </c>
      <c r="G540" s="106" t="s">
        <v>259</v>
      </c>
      <c r="H540" s="106" t="s">
        <v>266</v>
      </c>
      <c r="I540">
        <v>24</v>
      </c>
    </row>
    <row r="541" spans="1:10" x14ac:dyDescent="0.2">
      <c r="A541" s="106" t="s">
        <v>362</v>
      </c>
      <c r="B541" s="106" t="s">
        <v>1474</v>
      </c>
      <c r="C541" s="106" t="s">
        <v>253</v>
      </c>
      <c r="D541" s="106" t="s">
        <v>254</v>
      </c>
      <c r="E541">
        <v>8053</v>
      </c>
      <c r="F541" s="106" t="s">
        <v>1487</v>
      </c>
      <c r="G541" s="106" t="s">
        <v>255</v>
      </c>
      <c r="H541" s="106" t="s">
        <v>261</v>
      </c>
      <c r="I541" t="s">
        <v>648</v>
      </c>
      <c r="J541" t="s">
        <v>4252</v>
      </c>
    </row>
    <row r="542" spans="1:10" x14ac:dyDescent="0.2">
      <c r="A542" s="106" t="s">
        <v>362</v>
      </c>
      <c r="B542" s="106" t="s">
        <v>613</v>
      </c>
      <c r="C542" s="106" t="s">
        <v>253</v>
      </c>
      <c r="D542" s="106" t="s">
        <v>254</v>
      </c>
      <c r="E542">
        <v>1801</v>
      </c>
      <c r="F542" s="106" t="s">
        <v>363</v>
      </c>
      <c r="G542" s="106" t="s">
        <v>255</v>
      </c>
      <c r="H542" s="106" t="s">
        <v>282</v>
      </c>
      <c r="I542" t="s">
        <v>364</v>
      </c>
      <c r="J542" t="s">
        <v>4253</v>
      </c>
    </row>
    <row r="543" spans="1:10" x14ac:dyDescent="0.2">
      <c r="A543" s="106" t="s">
        <v>362</v>
      </c>
      <c r="B543" s="106" t="s">
        <v>613</v>
      </c>
      <c r="C543" s="106" t="s">
        <v>253</v>
      </c>
      <c r="D543" s="106" t="s">
        <v>254</v>
      </c>
      <c r="E543">
        <v>1826</v>
      </c>
      <c r="F543" s="106" t="s">
        <v>2066</v>
      </c>
      <c r="G543" s="106" t="s">
        <v>255</v>
      </c>
      <c r="H543" s="106" t="s">
        <v>282</v>
      </c>
      <c r="I543">
        <v>67</v>
      </c>
    </row>
    <row r="544" spans="1:10" x14ac:dyDescent="0.2">
      <c r="A544" s="106" t="s">
        <v>362</v>
      </c>
      <c r="B544" s="106" t="s">
        <v>613</v>
      </c>
      <c r="C544" s="106" t="s">
        <v>253</v>
      </c>
      <c r="D544" s="106" t="s">
        <v>254</v>
      </c>
      <c r="E544">
        <v>1867</v>
      </c>
      <c r="F544" s="106" t="s">
        <v>2067</v>
      </c>
      <c r="G544" s="106" t="s">
        <v>255</v>
      </c>
      <c r="H544" s="106" t="s">
        <v>282</v>
      </c>
      <c r="I544">
        <v>84</v>
      </c>
    </row>
    <row r="545" spans="1:10" x14ac:dyDescent="0.2">
      <c r="A545" s="106" t="s">
        <v>362</v>
      </c>
      <c r="B545" s="106" t="s">
        <v>613</v>
      </c>
      <c r="C545" s="106" t="s">
        <v>253</v>
      </c>
      <c r="D545" s="106" t="s">
        <v>254</v>
      </c>
      <c r="E545">
        <v>1964</v>
      </c>
      <c r="F545" s="106" t="s">
        <v>458</v>
      </c>
      <c r="G545" s="106" t="s">
        <v>255</v>
      </c>
      <c r="H545" s="106" t="s">
        <v>282</v>
      </c>
      <c r="I545">
        <v>133</v>
      </c>
    </row>
    <row r="546" spans="1:10" x14ac:dyDescent="0.2">
      <c r="A546" s="106" t="s">
        <v>362</v>
      </c>
      <c r="B546" s="106" t="s">
        <v>613</v>
      </c>
      <c r="C546" s="106" t="s">
        <v>264</v>
      </c>
      <c r="D546" s="106" t="s">
        <v>254</v>
      </c>
      <c r="E546">
        <v>3538</v>
      </c>
      <c r="F546" s="106" t="s">
        <v>2068</v>
      </c>
      <c r="G546" s="106" t="s">
        <v>255</v>
      </c>
      <c r="H546" s="106" t="s">
        <v>265</v>
      </c>
      <c r="I546">
        <v>80</v>
      </c>
    </row>
    <row r="547" spans="1:10" x14ac:dyDescent="0.2">
      <c r="A547" s="106" t="s">
        <v>362</v>
      </c>
      <c r="B547" s="106" t="s">
        <v>613</v>
      </c>
      <c r="C547" s="106" t="s">
        <v>253</v>
      </c>
      <c r="D547" s="106" t="s">
        <v>254</v>
      </c>
      <c r="E547">
        <v>4078</v>
      </c>
      <c r="F547" s="106" t="s">
        <v>2069</v>
      </c>
      <c r="G547" s="106" t="s">
        <v>255</v>
      </c>
      <c r="H547" s="106" t="s">
        <v>268</v>
      </c>
      <c r="I547">
        <v>377</v>
      </c>
    </row>
    <row r="548" spans="1:10" x14ac:dyDescent="0.2">
      <c r="A548" s="106" t="s">
        <v>362</v>
      </c>
      <c r="B548" s="106" t="s">
        <v>613</v>
      </c>
      <c r="C548" s="106" t="s">
        <v>253</v>
      </c>
      <c r="D548" s="106" t="s">
        <v>254</v>
      </c>
      <c r="E548">
        <v>4534</v>
      </c>
      <c r="F548" s="106" t="s">
        <v>1492</v>
      </c>
      <c r="G548" s="106" t="s">
        <v>255</v>
      </c>
      <c r="H548" s="106" t="s">
        <v>300</v>
      </c>
      <c r="I548" t="s">
        <v>286</v>
      </c>
      <c r="J548" t="s">
        <v>3566</v>
      </c>
    </row>
    <row r="549" spans="1:10" x14ac:dyDescent="0.2">
      <c r="A549" s="106" t="s">
        <v>362</v>
      </c>
      <c r="B549" s="106" t="s">
        <v>613</v>
      </c>
      <c r="C549" s="106" t="s">
        <v>253</v>
      </c>
      <c r="D549" s="106" t="s">
        <v>254</v>
      </c>
      <c r="E549">
        <v>4611</v>
      </c>
      <c r="F549" s="106" t="s">
        <v>2070</v>
      </c>
      <c r="G549" s="106" t="s">
        <v>255</v>
      </c>
      <c r="H549" s="106" t="s">
        <v>268</v>
      </c>
      <c r="I549">
        <v>330</v>
      </c>
    </row>
    <row r="550" spans="1:10" x14ac:dyDescent="0.2">
      <c r="A550" s="106" t="s">
        <v>362</v>
      </c>
      <c r="B550" s="106" t="s">
        <v>613</v>
      </c>
      <c r="C550" s="106" t="s">
        <v>253</v>
      </c>
      <c r="D550" s="106" t="s">
        <v>258</v>
      </c>
      <c r="E550">
        <v>4662</v>
      </c>
      <c r="F550" s="106" t="s">
        <v>2071</v>
      </c>
      <c r="G550" s="106" t="s">
        <v>255</v>
      </c>
      <c r="H550" s="106" t="s">
        <v>266</v>
      </c>
      <c r="I550">
        <v>157</v>
      </c>
    </row>
    <row r="551" spans="1:10" x14ac:dyDescent="0.2">
      <c r="A551" s="106" t="s">
        <v>362</v>
      </c>
      <c r="B551" s="106" t="s">
        <v>613</v>
      </c>
      <c r="C551" s="106" t="s">
        <v>253</v>
      </c>
      <c r="D551" s="106" t="s">
        <v>254</v>
      </c>
      <c r="E551">
        <v>4694</v>
      </c>
      <c r="F551" s="106" t="s">
        <v>2072</v>
      </c>
      <c r="G551" s="106" t="s">
        <v>255</v>
      </c>
      <c r="H551" s="106" t="s">
        <v>260</v>
      </c>
      <c r="I551" t="s">
        <v>286</v>
      </c>
      <c r="J551" t="s">
        <v>4254</v>
      </c>
    </row>
    <row r="552" spans="1:10" x14ac:dyDescent="0.2">
      <c r="A552" s="106" t="s">
        <v>362</v>
      </c>
      <c r="B552" s="106" t="s">
        <v>613</v>
      </c>
      <c r="C552" s="106" t="s">
        <v>253</v>
      </c>
      <c r="D552" s="106" t="s">
        <v>254</v>
      </c>
      <c r="E552">
        <v>5161</v>
      </c>
      <c r="F552" s="106" t="s">
        <v>2073</v>
      </c>
      <c r="G552" s="106" t="s">
        <v>263</v>
      </c>
      <c r="H552" s="106" t="s">
        <v>472</v>
      </c>
      <c r="I552">
        <v>340</v>
      </c>
    </row>
    <row r="553" spans="1:10" x14ac:dyDescent="0.2">
      <c r="A553" s="106" t="s">
        <v>362</v>
      </c>
      <c r="B553" s="106" t="s">
        <v>613</v>
      </c>
      <c r="C553" s="106" t="s">
        <v>253</v>
      </c>
      <c r="D553" s="106" t="s">
        <v>254</v>
      </c>
      <c r="E553">
        <v>5192</v>
      </c>
      <c r="F553" s="106" t="s">
        <v>471</v>
      </c>
      <c r="G553" s="106" t="s">
        <v>255</v>
      </c>
      <c r="H553" s="106" t="s">
        <v>472</v>
      </c>
      <c r="I553">
        <v>605</v>
      </c>
    </row>
    <row r="554" spans="1:10" x14ac:dyDescent="0.2">
      <c r="A554" s="106" t="s">
        <v>362</v>
      </c>
      <c r="B554" s="106" t="s">
        <v>613</v>
      </c>
      <c r="C554" s="106" t="s">
        <v>253</v>
      </c>
      <c r="D554" s="106" t="s">
        <v>254</v>
      </c>
      <c r="E554">
        <v>5715</v>
      </c>
      <c r="F554" s="106" t="s">
        <v>2074</v>
      </c>
      <c r="G554" s="106" t="s">
        <v>255</v>
      </c>
      <c r="H554" s="106" t="s">
        <v>343</v>
      </c>
      <c r="I554">
        <v>535</v>
      </c>
    </row>
    <row r="555" spans="1:10" x14ac:dyDescent="0.2">
      <c r="A555" s="106" t="s">
        <v>362</v>
      </c>
      <c r="B555" s="106" t="s">
        <v>613</v>
      </c>
      <c r="C555" s="106" t="s">
        <v>253</v>
      </c>
      <c r="D555" s="106" t="s">
        <v>254</v>
      </c>
      <c r="E555">
        <v>5952</v>
      </c>
      <c r="F555" s="106" t="s">
        <v>2075</v>
      </c>
      <c r="G555" s="106" t="s">
        <v>263</v>
      </c>
      <c r="H555" s="106" t="s">
        <v>270</v>
      </c>
      <c r="I555">
        <v>16</v>
      </c>
    </row>
    <row r="556" spans="1:10" x14ac:dyDescent="0.2">
      <c r="A556" s="106" t="s">
        <v>362</v>
      </c>
      <c r="B556" s="106" t="s">
        <v>613</v>
      </c>
      <c r="C556" s="106" t="s">
        <v>253</v>
      </c>
      <c r="D556" s="106" t="s">
        <v>254</v>
      </c>
      <c r="E556">
        <v>5986</v>
      </c>
      <c r="F556" s="106" t="s">
        <v>2076</v>
      </c>
      <c r="G556" s="106" t="s">
        <v>255</v>
      </c>
      <c r="H556" s="106" t="s">
        <v>270</v>
      </c>
      <c r="I556" s="106">
        <v>80</v>
      </c>
      <c r="J556" s="106"/>
    </row>
    <row r="557" spans="1:10" x14ac:dyDescent="0.2">
      <c r="A557" s="106" t="s">
        <v>362</v>
      </c>
      <c r="B557" s="106" t="s">
        <v>613</v>
      </c>
      <c r="C557" s="106" t="s">
        <v>253</v>
      </c>
      <c r="D557" s="106" t="s">
        <v>258</v>
      </c>
      <c r="E557">
        <v>6346</v>
      </c>
      <c r="F557" s="106" t="s">
        <v>2077</v>
      </c>
      <c r="G557" s="106" t="s">
        <v>263</v>
      </c>
      <c r="H557" s="106" t="s">
        <v>276</v>
      </c>
      <c r="I557" s="106">
        <v>53</v>
      </c>
      <c r="J557" s="106"/>
    </row>
    <row r="558" spans="1:10" x14ac:dyDescent="0.2">
      <c r="A558" s="106" t="s">
        <v>362</v>
      </c>
      <c r="B558" s="106" t="s">
        <v>613</v>
      </c>
      <c r="C558" s="106" t="s">
        <v>253</v>
      </c>
      <c r="D558" s="106" t="s">
        <v>254</v>
      </c>
      <c r="E558">
        <v>6859</v>
      </c>
      <c r="F558" s="106" t="s">
        <v>2078</v>
      </c>
      <c r="G558" s="106" t="s">
        <v>255</v>
      </c>
      <c r="H558" s="106" t="s">
        <v>280</v>
      </c>
      <c r="I558" s="106">
        <v>521</v>
      </c>
      <c r="J558" s="106"/>
    </row>
    <row r="559" spans="1:10" x14ac:dyDescent="0.2">
      <c r="A559" s="106" t="s">
        <v>362</v>
      </c>
      <c r="B559" s="106" t="s">
        <v>613</v>
      </c>
      <c r="C559" s="106" t="s">
        <v>253</v>
      </c>
      <c r="D559" s="106" t="s">
        <v>254</v>
      </c>
      <c r="E559">
        <v>6989</v>
      </c>
      <c r="F559" s="106" t="s">
        <v>1499</v>
      </c>
      <c r="G559" s="106" t="s">
        <v>255</v>
      </c>
      <c r="H559" s="106" t="s">
        <v>280</v>
      </c>
      <c r="I559">
        <v>112</v>
      </c>
    </row>
    <row r="560" spans="1:10" x14ac:dyDescent="0.2">
      <c r="A560" s="106" t="s">
        <v>362</v>
      </c>
      <c r="B560" s="106" t="s">
        <v>613</v>
      </c>
      <c r="C560" s="106" t="s">
        <v>253</v>
      </c>
      <c r="D560" s="106" t="s">
        <v>254</v>
      </c>
      <c r="E560">
        <v>7246</v>
      </c>
      <c r="F560" s="106" t="s">
        <v>2079</v>
      </c>
      <c r="G560" s="106" t="s">
        <v>255</v>
      </c>
      <c r="H560" s="106" t="s">
        <v>285</v>
      </c>
      <c r="I560">
        <v>413</v>
      </c>
    </row>
    <row r="561" spans="1:10" x14ac:dyDescent="0.2">
      <c r="A561" s="106" t="s">
        <v>362</v>
      </c>
      <c r="B561" s="106" t="s">
        <v>613</v>
      </c>
      <c r="C561" s="106" t="s">
        <v>253</v>
      </c>
      <c r="D561" s="106" t="s">
        <v>254</v>
      </c>
      <c r="E561">
        <v>7287</v>
      </c>
      <c r="F561" s="106" t="s">
        <v>2080</v>
      </c>
      <c r="G561" s="106" t="s">
        <v>263</v>
      </c>
      <c r="H561" s="106" t="s">
        <v>285</v>
      </c>
      <c r="I561">
        <v>987</v>
      </c>
    </row>
    <row r="562" spans="1:10" x14ac:dyDescent="0.2">
      <c r="A562" s="106" t="s">
        <v>362</v>
      </c>
      <c r="B562" s="106" t="s">
        <v>613</v>
      </c>
      <c r="C562" s="106" t="s">
        <v>253</v>
      </c>
      <c r="D562" s="106" t="s">
        <v>254</v>
      </c>
      <c r="E562">
        <v>7480</v>
      </c>
      <c r="F562" s="106" t="s">
        <v>380</v>
      </c>
      <c r="G562" s="106" t="s">
        <v>255</v>
      </c>
      <c r="H562" s="106" t="s">
        <v>261</v>
      </c>
      <c r="I562">
        <v>207</v>
      </c>
    </row>
    <row r="563" spans="1:10" x14ac:dyDescent="0.2">
      <c r="A563" s="106" t="s">
        <v>362</v>
      </c>
      <c r="B563" s="106" t="s">
        <v>613</v>
      </c>
      <c r="C563" s="106" t="s">
        <v>253</v>
      </c>
      <c r="D563" s="106" t="s">
        <v>258</v>
      </c>
      <c r="E563">
        <v>7937</v>
      </c>
      <c r="F563" s="106" t="s">
        <v>2081</v>
      </c>
      <c r="G563" s="106" t="s">
        <v>255</v>
      </c>
      <c r="H563" s="106" t="s">
        <v>277</v>
      </c>
      <c r="I563">
        <v>423</v>
      </c>
    </row>
    <row r="564" spans="1:10" x14ac:dyDescent="0.2">
      <c r="A564" s="106" t="s">
        <v>362</v>
      </c>
      <c r="B564" s="106" t="s">
        <v>613</v>
      </c>
      <c r="C564" s="106" t="s">
        <v>253</v>
      </c>
      <c r="D564" s="106" t="s">
        <v>254</v>
      </c>
      <c r="E564">
        <v>8098</v>
      </c>
      <c r="F564" s="106" t="s">
        <v>2082</v>
      </c>
      <c r="G564" s="106" t="s">
        <v>255</v>
      </c>
      <c r="H564" s="106" t="s">
        <v>261</v>
      </c>
      <c r="I564">
        <v>933</v>
      </c>
    </row>
    <row r="565" spans="1:10" x14ac:dyDescent="0.2">
      <c r="A565" s="106" t="s">
        <v>362</v>
      </c>
      <c r="B565" s="106" t="s">
        <v>613</v>
      </c>
      <c r="C565" s="106" t="s">
        <v>253</v>
      </c>
      <c r="D565" s="106" t="s">
        <v>254</v>
      </c>
      <c r="E565">
        <v>8117</v>
      </c>
      <c r="F565" s="106" t="s">
        <v>2083</v>
      </c>
      <c r="G565" s="106" t="s">
        <v>263</v>
      </c>
      <c r="H565" s="106" t="s">
        <v>261</v>
      </c>
      <c r="I565">
        <v>532</v>
      </c>
    </row>
    <row r="566" spans="1:10" x14ac:dyDescent="0.2">
      <c r="A566" s="106" t="s">
        <v>362</v>
      </c>
      <c r="B566" s="106" t="s">
        <v>613</v>
      </c>
      <c r="C566" s="106" t="s">
        <v>253</v>
      </c>
      <c r="D566" s="106" t="s">
        <v>254</v>
      </c>
      <c r="E566">
        <v>8253</v>
      </c>
      <c r="F566" s="106" t="s">
        <v>1504</v>
      </c>
      <c r="G566" s="106" t="s">
        <v>255</v>
      </c>
      <c r="H566" s="106" t="s">
        <v>291</v>
      </c>
      <c r="I566" t="s">
        <v>322</v>
      </c>
      <c r="J566" t="s">
        <v>4205</v>
      </c>
    </row>
    <row r="567" spans="1:10" x14ac:dyDescent="0.2">
      <c r="A567" s="106" t="s">
        <v>362</v>
      </c>
      <c r="B567" s="106" t="s">
        <v>613</v>
      </c>
      <c r="C567" s="106" t="s">
        <v>253</v>
      </c>
      <c r="D567" s="106" t="s">
        <v>254</v>
      </c>
      <c r="E567">
        <v>8387</v>
      </c>
      <c r="F567" s="106" t="s">
        <v>2084</v>
      </c>
      <c r="G567" s="106" t="s">
        <v>255</v>
      </c>
      <c r="H567" s="106" t="s">
        <v>427</v>
      </c>
      <c r="I567">
        <v>407</v>
      </c>
    </row>
    <row r="568" spans="1:10" x14ac:dyDescent="0.2">
      <c r="A568" s="106" t="s">
        <v>362</v>
      </c>
      <c r="B568" s="106" t="s">
        <v>613</v>
      </c>
      <c r="C568" s="106" t="s">
        <v>253</v>
      </c>
      <c r="D568" s="106" t="s">
        <v>254</v>
      </c>
      <c r="E568">
        <v>8511</v>
      </c>
      <c r="F568" s="106" t="s">
        <v>2085</v>
      </c>
      <c r="G568" s="106" t="s">
        <v>255</v>
      </c>
      <c r="H568" s="106" t="s">
        <v>291</v>
      </c>
      <c r="I568">
        <v>504</v>
      </c>
    </row>
    <row r="569" spans="1:10" x14ac:dyDescent="0.2">
      <c r="A569" s="106" t="s">
        <v>362</v>
      </c>
      <c r="B569" s="106" t="s">
        <v>613</v>
      </c>
      <c r="C569" s="106" t="s">
        <v>253</v>
      </c>
      <c r="D569" s="106" t="s">
        <v>254</v>
      </c>
      <c r="E569">
        <v>9072</v>
      </c>
      <c r="F569" s="106" t="s">
        <v>2086</v>
      </c>
      <c r="G569" s="106" t="s">
        <v>255</v>
      </c>
      <c r="H569" s="106" t="s">
        <v>338</v>
      </c>
      <c r="I569" s="106" t="s">
        <v>286</v>
      </c>
      <c r="J569" s="106" t="s">
        <v>4045</v>
      </c>
    </row>
    <row r="570" spans="1:10" x14ac:dyDescent="0.2">
      <c r="A570" s="106" t="s">
        <v>362</v>
      </c>
      <c r="B570" s="106" t="s">
        <v>613</v>
      </c>
      <c r="C570" s="106" t="s">
        <v>253</v>
      </c>
      <c r="D570" s="106" t="s">
        <v>254</v>
      </c>
      <c r="E570">
        <v>9171</v>
      </c>
      <c r="F570" s="106" t="s">
        <v>2087</v>
      </c>
      <c r="G570" s="106" t="s">
        <v>263</v>
      </c>
      <c r="H570" s="106" t="s">
        <v>1625</v>
      </c>
      <c r="I570" s="106">
        <v>76</v>
      </c>
      <c r="J570" s="106"/>
    </row>
    <row r="571" spans="1:10" x14ac:dyDescent="0.2">
      <c r="A571" s="106" t="s">
        <v>362</v>
      </c>
      <c r="B571" s="106" t="s">
        <v>613</v>
      </c>
      <c r="C571" s="106" t="s">
        <v>253</v>
      </c>
      <c r="D571" s="106" t="s">
        <v>254</v>
      </c>
      <c r="E571">
        <v>9304</v>
      </c>
      <c r="F571" s="106" t="s">
        <v>2088</v>
      </c>
      <c r="G571" s="106" t="s">
        <v>255</v>
      </c>
      <c r="H571" s="106" t="s">
        <v>492</v>
      </c>
      <c r="I571">
        <v>319</v>
      </c>
    </row>
    <row r="572" spans="1:10" x14ac:dyDescent="0.2">
      <c r="A572" s="106" t="s">
        <v>362</v>
      </c>
      <c r="B572" s="106" t="s">
        <v>613</v>
      </c>
      <c r="C572" s="106" t="s">
        <v>253</v>
      </c>
      <c r="D572" s="106" t="s">
        <v>254</v>
      </c>
      <c r="E572">
        <v>9475</v>
      </c>
      <c r="F572" s="106" t="s">
        <v>2089</v>
      </c>
      <c r="G572" s="106" t="s">
        <v>255</v>
      </c>
      <c r="H572" s="106" t="s">
        <v>266</v>
      </c>
      <c r="I572" s="106">
        <v>67</v>
      </c>
      <c r="J572" s="106"/>
    </row>
    <row r="573" spans="1:10" x14ac:dyDescent="0.2">
      <c r="A573" s="106" t="s">
        <v>362</v>
      </c>
      <c r="B573" s="106" t="s">
        <v>613</v>
      </c>
      <c r="C573" s="106" t="s">
        <v>253</v>
      </c>
      <c r="D573" s="106" t="s">
        <v>254</v>
      </c>
      <c r="E573">
        <v>9537</v>
      </c>
      <c r="F573" s="106" t="s">
        <v>2090</v>
      </c>
      <c r="G573" s="106" t="s">
        <v>263</v>
      </c>
      <c r="H573" s="106" t="s">
        <v>429</v>
      </c>
      <c r="I573">
        <v>147</v>
      </c>
    </row>
    <row r="574" spans="1:10" x14ac:dyDescent="0.2">
      <c r="A574" s="106" t="s">
        <v>362</v>
      </c>
      <c r="B574" s="106" t="s">
        <v>316</v>
      </c>
      <c r="C574" s="106" t="s">
        <v>253</v>
      </c>
      <c r="D574" s="106" t="s">
        <v>254</v>
      </c>
      <c r="E574">
        <v>1720</v>
      </c>
      <c r="F574" s="106" t="s">
        <v>2091</v>
      </c>
      <c r="G574" s="106" t="s">
        <v>255</v>
      </c>
      <c r="H574" s="106" t="s">
        <v>282</v>
      </c>
      <c r="I574" s="106">
        <v>817</v>
      </c>
      <c r="J574" s="106"/>
    </row>
    <row r="575" spans="1:10" x14ac:dyDescent="0.2">
      <c r="A575" s="106" t="s">
        <v>362</v>
      </c>
      <c r="B575" s="106" t="s">
        <v>316</v>
      </c>
      <c r="C575" s="106" t="s">
        <v>253</v>
      </c>
      <c r="D575" s="106" t="s">
        <v>254</v>
      </c>
      <c r="E575">
        <v>1721</v>
      </c>
      <c r="F575" s="106" t="s">
        <v>1271</v>
      </c>
      <c r="G575" s="106" t="s">
        <v>255</v>
      </c>
      <c r="H575" s="106" t="s">
        <v>282</v>
      </c>
      <c r="I575" t="s">
        <v>305</v>
      </c>
      <c r="J575" t="s">
        <v>4246</v>
      </c>
    </row>
    <row r="576" spans="1:10" x14ac:dyDescent="0.2">
      <c r="A576" s="106" t="s">
        <v>362</v>
      </c>
      <c r="B576" s="106" t="s">
        <v>316</v>
      </c>
      <c r="C576" s="106" t="s">
        <v>253</v>
      </c>
      <c r="D576" s="106" t="s">
        <v>254</v>
      </c>
      <c r="E576">
        <v>1736</v>
      </c>
      <c r="F576" s="106" t="s">
        <v>2092</v>
      </c>
      <c r="G576" s="106" t="s">
        <v>259</v>
      </c>
      <c r="H576" s="106" t="s">
        <v>282</v>
      </c>
      <c r="I576">
        <v>136</v>
      </c>
    </row>
    <row r="577" spans="1:10" x14ac:dyDescent="0.2">
      <c r="A577" s="106" t="s">
        <v>362</v>
      </c>
      <c r="B577" s="106" t="s">
        <v>316</v>
      </c>
      <c r="C577" s="106" t="s">
        <v>253</v>
      </c>
      <c r="D577" s="106" t="s">
        <v>254</v>
      </c>
      <c r="E577">
        <v>1808</v>
      </c>
      <c r="F577" s="106" t="s">
        <v>2093</v>
      </c>
      <c r="G577" s="106" t="s">
        <v>255</v>
      </c>
      <c r="H577" s="106" t="s">
        <v>282</v>
      </c>
      <c r="I577" t="s">
        <v>305</v>
      </c>
      <c r="J577" t="s">
        <v>4241</v>
      </c>
    </row>
    <row r="578" spans="1:10" x14ac:dyDescent="0.2">
      <c r="A578" s="106" t="s">
        <v>362</v>
      </c>
      <c r="B578" s="106" t="s">
        <v>316</v>
      </c>
      <c r="C578" s="106" t="s">
        <v>253</v>
      </c>
      <c r="D578" s="106" t="s">
        <v>254</v>
      </c>
      <c r="E578">
        <v>1813</v>
      </c>
      <c r="F578" s="106" t="s">
        <v>365</v>
      </c>
      <c r="G578" s="106" t="s">
        <v>255</v>
      </c>
      <c r="H578" s="106" t="s">
        <v>282</v>
      </c>
      <c r="I578">
        <v>274</v>
      </c>
    </row>
    <row r="579" spans="1:10" x14ac:dyDescent="0.2">
      <c r="A579" s="106" t="s">
        <v>362</v>
      </c>
      <c r="B579" s="106" t="s">
        <v>316</v>
      </c>
      <c r="C579" s="106" t="s">
        <v>253</v>
      </c>
      <c r="D579" s="106" t="s">
        <v>254</v>
      </c>
      <c r="E579">
        <v>1828</v>
      </c>
      <c r="F579" s="106" t="s">
        <v>2094</v>
      </c>
      <c r="G579" s="106" t="s">
        <v>263</v>
      </c>
      <c r="H579" s="106" t="s">
        <v>282</v>
      </c>
      <c r="I579">
        <v>97</v>
      </c>
    </row>
    <row r="580" spans="1:10" x14ac:dyDescent="0.2">
      <c r="A580" s="106" t="s">
        <v>362</v>
      </c>
      <c r="B580" s="106" t="s">
        <v>316</v>
      </c>
      <c r="C580" s="106" t="s">
        <v>253</v>
      </c>
      <c r="D580" s="106" t="s">
        <v>258</v>
      </c>
      <c r="E580">
        <v>1853</v>
      </c>
      <c r="F580" s="106" t="s">
        <v>367</v>
      </c>
      <c r="G580" s="106" t="s">
        <v>263</v>
      </c>
      <c r="H580" s="106" t="s">
        <v>282</v>
      </c>
      <c r="I580">
        <v>106</v>
      </c>
    </row>
    <row r="581" spans="1:10" x14ac:dyDescent="0.2">
      <c r="A581" s="106" t="s">
        <v>362</v>
      </c>
      <c r="B581" s="106" t="s">
        <v>316</v>
      </c>
      <c r="C581" s="106" t="s">
        <v>253</v>
      </c>
      <c r="D581" s="106" t="s">
        <v>254</v>
      </c>
      <c r="E581">
        <v>1871</v>
      </c>
      <c r="F581" s="106" t="s">
        <v>2095</v>
      </c>
      <c r="G581" s="106" t="s">
        <v>255</v>
      </c>
      <c r="H581" s="106" t="s">
        <v>282</v>
      </c>
      <c r="I581">
        <v>340</v>
      </c>
    </row>
    <row r="582" spans="1:10" x14ac:dyDescent="0.2">
      <c r="A582" s="106" t="s">
        <v>362</v>
      </c>
      <c r="B582" s="106" t="s">
        <v>316</v>
      </c>
      <c r="C582" s="106" t="s">
        <v>253</v>
      </c>
      <c r="D582" s="106" t="s">
        <v>254</v>
      </c>
      <c r="E582">
        <v>1883</v>
      </c>
      <c r="F582" s="106" t="s">
        <v>2096</v>
      </c>
      <c r="G582" s="106" t="s">
        <v>255</v>
      </c>
      <c r="H582" s="106" t="s">
        <v>282</v>
      </c>
      <c r="I582" t="s">
        <v>322</v>
      </c>
      <c r="J582" t="s">
        <v>4255</v>
      </c>
    </row>
    <row r="583" spans="1:10" x14ac:dyDescent="0.2">
      <c r="A583" s="106" t="s">
        <v>362</v>
      </c>
      <c r="B583" s="106" t="s">
        <v>316</v>
      </c>
      <c r="C583" s="106" t="s">
        <v>253</v>
      </c>
      <c r="D583" s="106" t="s">
        <v>254</v>
      </c>
      <c r="E583">
        <v>1890</v>
      </c>
      <c r="F583" s="106" t="s">
        <v>2097</v>
      </c>
      <c r="G583" s="106" t="s">
        <v>255</v>
      </c>
      <c r="H583" s="106" t="s">
        <v>282</v>
      </c>
      <c r="I583">
        <v>489</v>
      </c>
    </row>
    <row r="584" spans="1:10" x14ac:dyDescent="0.2">
      <c r="A584" s="106" t="s">
        <v>362</v>
      </c>
      <c r="B584" s="106" t="s">
        <v>316</v>
      </c>
      <c r="C584" s="106" t="s">
        <v>253</v>
      </c>
      <c r="D584" s="106" t="s">
        <v>254</v>
      </c>
      <c r="E584">
        <v>1893</v>
      </c>
      <c r="F584" s="106" t="s">
        <v>1317</v>
      </c>
      <c r="G584" s="106" t="s">
        <v>255</v>
      </c>
      <c r="H584" s="106" t="s">
        <v>282</v>
      </c>
      <c r="I584" t="s">
        <v>286</v>
      </c>
      <c r="J584" t="s">
        <v>3702</v>
      </c>
    </row>
    <row r="585" spans="1:10" x14ac:dyDescent="0.2">
      <c r="A585" s="106" t="s">
        <v>362</v>
      </c>
      <c r="B585" s="106" t="s">
        <v>316</v>
      </c>
      <c r="C585" s="106" t="s">
        <v>253</v>
      </c>
      <c r="D585" s="106" t="s">
        <v>254</v>
      </c>
      <c r="E585">
        <v>1898</v>
      </c>
      <c r="F585" s="106" t="s">
        <v>2098</v>
      </c>
      <c r="G585" s="106" t="s">
        <v>255</v>
      </c>
      <c r="H585" s="106" t="s">
        <v>282</v>
      </c>
      <c r="I585">
        <v>368</v>
      </c>
    </row>
    <row r="586" spans="1:10" x14ac:dyDescent="0.2">
      <c r="A586" s="106" t="s">
        <v>362</v>
      </c>
      <c r="B586" s="106" t="s">
        <v>316</v>
      </c>
      <c r="C586" s="106" t="s">
        <v>253</v>
      </c>
      <c r="D586" s="106" t="s">
        <v>254</v>
      </c>
      <c r="E586">
        <v>1905</v>
      </c>
      <c r="F586" s="106" t="s">
        <v>2099</v>
      </c>
      <c r="G586" s="106" t="s">
        <v>259</v>
      </c>
      <c r="H586" s="106" t="s">
        <v>282</v>
      </c>
      <c r="I586" s="106">
        <v>70</v>
      </c>
      <c r="J586" s="106"/>
    </row>
    <row r="587" spans="1:10" x14ac:dyDescent="0.2">
      <c r="A587" s="106" t="s">
        <v>362</v>
      </c>
      <c r="B587" s="106" t="s">
        <v>316</v>
      </c>
      <c r="C587" s="106" t="s">
        <v>253</v>
      </c>
      <c r="D587" s="106" t="s">
        <v>254</v>
      </c>
      <c r="E587">
        <v>1929</v>
      </c>
      <c r="F587" s="106" t="s">
        <v>2100</v>
      </c>
      <c r="G587" s="106" t="s">
        <v>255</v>
      </c>
      <c r="H587" s="106" t="s">
        <v>282</v>
      </c>
      <c r="I587">
        <v>370</v>
      </c>
    </row>
    <row r="588" spans="1:10" x14ac:dyDescent="0.2">
      <c r="A588" s="106" t="s">
        <v>362</v>
      </c>
      <c r="B588" s="106" t="s">
        <v>316</v>
      </c>
      <c r="C588" s="106" t="s">
        <v>253</v>
      </c>
      <c r="D588" s="106" t="s">
        <v>254</v>
      </c>
      <c r="E588">
        <v>1961</v>
      </c>
      <c r="F588" s="106" t="s">
        <v>369</v>
      </c>
      <c r="G588" s="106" t="s">
        <v>255</v>
      </c>
      <c r="H588" s="106" t="s">
        <v>282</v>
      </c>
      <c r="I588" s="106">
        <v>907</v>
      </c>
      <c r="J588" s="106"/>
    </row>
    <row r="589" spans="1:10" x14ac:dyDescent="0.2">
      <c r="A589" s="106" t="s">
        <v>362</v>
      </c>
      <c r="B589" s="106" t="s">
        <v>316</v>
      </c>
      <c r="C589" s="106" t="s">
        <v>253</v>
      </c>
      <c r="D589" s="106" t="s">
        <v>254</v>
      </c>
      <c r="E589">
        <v>1968</v>
      </c>
      <c r="F589" s="106" t="s">
        <v>4002</v>
      </c>
      <c r="G589" s="106" t="s">
        <v>255</v>
      </c>
      <c r="H589" s="106" t="s">
        <v>282</v>
      </c>
      <c r="I589" s="106">
        <v>468</v>
      </c>
      <c r="J589" s="106"/>
    </row>
    <row r="590" spans="1:10" x14ac:dyDescent="0.2">
      <c r="A590" s="106" t="s">
        <v>362</v>
      </c>
      <c r="B590" s="106" t="s">
        <v>316</v>
      </c>
      <c r="C590" s="106" t="s">
        <v>253</v>
      </c>
      <c r="D590" s="106" t="s">
        <v>254</v>
      </c>
      <c r="E590">
        <v>1969</v>
      </c>
      <c r="F590" s="106" t="s">
        <v>370</v>
      </c>
      <c r="G590" s="106" t="s">
        <v>255</v>
      </c>
      <c r="H590" s="106" t="s">
        <v>282</v>
      </c>
      <c r="I590" s="106" t="s">
        <v>286</v>
      </c>
      <c r="J590" s="106" t="s">
        <v>4240</v>
      </c>
    </row>
    <row r="591" spans="1:10" x14ac:dyDescent="0.2">
      <c r="A591" s="106" t="s">
        <v>362</v>
      </c>
      <c r="B591" s="106" t="s">
        <v>316</v>
      </c>
      <c r="C591" s="106" t="s">
        <v>253</v>
      </c>
      <c r="D591" s="106" t="s">
        <v>254</v>
      </c>
      <c r="E591">
        <v>1975</v>
      </c>
      <c r="F591" s="106" t="s">
        <v>2101</v>
      </c>
      <c r="G591" s="106" t="s">
        <v>255</v>
      </c>
      <c r="H591" s="106" t="s">
        <v>282</v>
      </c>
      <c r="I591" s="106">
        <v>228</v>
      </c>
      <c r="J591" s="106"/>
    </row>
    <row r="592" spans="1:10" x14ac:dyDescent="0.2">
      <c r="A592" s="106" t="s">
        <v>362</v>
      </c>
      <c r="B592" s="106" t="s">
        <v>316</v>
      </c>
      <c r="C592" s="106" t="s">
        <v>253</v>
      </c>
      <c r="D592" s="106" t="s">
        <v>254</v>
      </c>
      <c r="E592">
        <v>2121</v>
      </c>
      <c r="F592" s="106" t="s">
        <v>2102</v>
      </c>
      <c r="G592" s="106" t="s">
        <v>267</v>
      </c>
      <c r="H592" s="106" t="s">
        <v>260</v>
      </c>
      <c r="I592" s="106" t="s">
        <v>286</v>
      </c>
      <c r="J592" s="106" t="s">
        <v>4256</v>
      </c>
    </row>
    <row r="593" spans="1:10" x14ac:dyDescent="0.2">
      <c r="A593" s="106" t="s">
        <v>362</v>
      </c>
      <c r="B593" s="106" t="s">
        <v>316</v>
      </c>
      <c r="C593" s="106" t="s">
        <v>253</v>
      </c>
      <c r="D593" s="106" t="s">
        <v>254</v>
      </c>
      <c r="E593">
        <v>2173</v>
      </c>
      <c r="F593" s="106" t="s">
        <v>588</v>
      </c>
      <c r="G593" s="106" t="s">
        <v>259</v>
      </c>
      <c r="H593" s="106" t="s">
        <v>260</v>
      </c>
      <c r="I593" s="106">
        <v>49</v>
      </c>
      <c r="J593" s="106"/>
    </row>
    <row r="594" spans="1:10" x14ac:dyDescent="0.2">
      <c r="A594" s="106" t="s">
        <v>362</v>
      </c>
      <c r="B594" s="106" t="s">
        <v>316</v>
      </c>
      <c r="C594" s="106" t="s">
        <v>253</v>
      </c>
      <c r="D594" s="106" t="s">
        <v>254</v>
      </c>
      <c r="E594">
        <v>2207</v>
      </c>
      <c r="F594" s="106" t="s">
        <v>2103</v>
      </c>
      <c r="G594" s="106" t="s">
        <v>255</v>
      </c>
      <c r="H594" s="106" t="s">
        <v>256</v>
      </c>
      <c r="I594" s="106">
        <v>241</v>
      </c>
      <c r="J594" s="106"/>
    </row>
    <row r="595" spans="1:10" x14ac:dyDescent="0.2">
      <c r="A595" s="106" t="s">
        <v>362</v>
      </c>
      <c r="B595" s="106" t="s">
        <v>316</v>
      </c>
      <c r="C595" s="106" t="s">
        <v>264</v>
      </c>
      <c r="D595" s="106" t="s">
        <v>254</v>
      </c>
      <c r="E595">
        <v>2226</v>
      </c>
      <c r="F595" s="106" t="s">
        <v>2104</v>
      </c>
      <c r="G595" s="106" t="s">
        <v>259</v>
      </c>
      <c r="H595" s="106" t="s">
        <v>256</v>
      </c>
      <c r="I595" s="106">
        <v>253</v>
      </c>
      <c r="J595" s="106"/>
    </row>
    <row r="596" spans="1:10" x14ac:dyDescent="0.2">
      <c r="A596" s="106" t="s">
        <v>362</v>
      </c>
      <c r="B596" s="106" t="s">
        <v>316</v>
      </c>
      <c r="C596" s="106" t="s">
        <v>262</v>
      </c>
      <c r="D596" s="106" t="s">
        <v>258</v>
      </c>
      <c r="E596">
        <v>2266</v>
      </c>
      <c r="F596" s="106" t="s">
        <v>2105</v>
      </c>
      <c r="G596" s="106" t="s">
        <v>255</v>
      </c>
      <c r="H596" s="106" t="s">
        <v>256</v>
      </c>
      <c r="I596">
        <v>343</v>
      </c>
    </row>
    <row r="597" spans="1:10" x14ac:dyDescent="0.2">
      <c r="A597" s="106" t="s">
        <v>362</v>
      </c>
      <c r="B597" s="106" t="s">
        <v>316</v>
      </c>
      <c r="C597" s="106" t="s">
        <v>253</v>
      </c>
      <c r="D597" s="106" t="s">
        <v>254</v>
      </c>
      <c r="E597">
        <v>2307</v>
      </c>
      <c r="F597" s="106" t="s">
        <v>625</v>
      </c>
      <c r="G597" s="106" t="s">
        <v>255</v>
      </c>
      <c r="H597" s="106" t="s">
        <v>266</v>
      </c>
      <c r="I597">
        <v>110</v>
      </c>
    </row>
    <row r="598" spans="1:10" x14ac:dyDescent="0.2">
      <c r="A598" s="106" t="s">
        <v>362</v>
      </c>
      <c r="B598" s="106" t="s">
        <v>316</v>
      </c>
      <c r="C598" s="106" t="s">
        <v>253</v>
      </c>
      <c r="D598" s="106" t="s">
        <v>254</v>
      </c>
      <c r="E598">
        <v>2342</v>
      </c>
      <c r="F598" s="106" t="s">
        <v>1272</v>
      </c>
      <c r="G598" s="106" t="s">
        <v>267</v>
      </c>
      <c r="H598" s="106" t="s">
        <v>260</v>
      </c>
      <c r="I598">
        <v>77</v>
      </c>
    </row>
    <row r="599" spans="1:10" x14ac:dyDescent="0.2">
      <c r="A599" s="106" t="s">
        <v>362</v>
      </c>
      <c r="B599" s="106" t="s">
        <v>316</v>
      </c>
      <c r="C599" s="106" t="s">
        <v>253</v>
      </c>
      <c r="D599" s="106" t="s">
        <v>254</v>
      </c>
      <c r="E599">
        <v>2374</v>
      </c>
      <c r="F599" s="106" t="s">
        <v>2106</v>
      </c>
      <c r="G599" s="106" t="s">
        <v>255</v>
      </c>
      <c r="H599" s="106" t="s">
        <v>260</v>
      </c>
      <c r="I599">
        <v>117</v>
      </c>
    </row>
    <row r="600" spans="1:10" x14ac:dyDescent="0.2">
      <c r="A600" s="106" t="s">
        <v>362</v>
      </c>
      <c r="B600" s="106" t="s">
        <v>316</v>
      </c>
      <c r="C600" s="106" t="s">
        <v>253</v>
      </c>
      <c r="D600" s="106" t="s">
        <v>254</v>
      </c>
      <c r="E600">
        <v>2376</v>
      </c>
      <c r="F600" s="106" t="s">
        <v>2107</v>
      </c>
      <c r="G600" s="106" t="s">
        <v>255</v>
      </c>
      <c r="H600" s="106" t="s">
        <v>260</v>
      </c>
      <c r="I600">
        <v>43</v>
      </c>
    </row>
    <row r="601" spans="1:10" x14ac:dyDescent="0.2">
      <c r="A601" s="106" t="s">
        <v>362</v>
      </c>
      <c r="B601" s="106" t="s">
        <v>316</v>
      </c>
      <c r="C601" s="106" t="s">
        <v>253</v>
      </c>
      <c r="D601" s="106" t="s">
        <v>254</v>
      </c>
      <c r="E601">
        <v>2395</v>
      </c>
      <c r="F601" s="106" t="s">
        <v>2108</v>
      </c>
      <c r="G601" s="106" t="s">
        <v>255</v>
      </c>
      <c r="H601" s="106" t="s">
        <v>260</v>
      </c>
      <c r="I601">
        <v>254</v>
      </c>
    </row>
    <row r="602" spans="1:10" x14ac:dyDescent="0.2">
      <c r="A602" s="106" t="s">
        <v>362</v>
      </c>
      <c r="B602" s="106" t="s">
        <v>316</v>
      </c>
      <c r="C602" s="106" t="s">
        <v>253</v>
      </c>
      <c r="D602" s="106" t="s">
        <v>254</v>
      </c>
      <c r="E602">
        <v>2435</v>
      </c>
      <c r="F602" s="106" t="s">
        <v>2109</v>
      </c>
      <c r="G602" s="106" t="s">
        <v>259</v>
      </c>
      <c r="H602" s="106" t="s">
        <v>260</v>
      </c>
      <c r="I602">
        <v>22</v>
      </c>
    </row>
    <row r="603" spans="1:10" x14ac:dyDescent="0.2">
      <c r="A603" s="106" t="s">
        <v>362</v>
      </c>
      <c r="B603" s="106" t="s">
        <v>316</v>
      </c>
      <c r="C603" s="106" t="s">
        <v>253</v>
      </c>
      <c r="D603" s="106" t="s">
        <v>254</v>
      </c>
      <c r="E603">
        <v>2469</v>
      </c>
      <c r="F603" s="106" t="s">
        <v>2110</v>
      </c>
      <c r="G603" s="106" t="s">
        <v>259</v>
      </c>
      <c r="H603" s="106" t="s">
        <v>260</v>
      </c>
      <c r="I603">
        <v>236</v>
      </c>
    </row>
    <row r="604" spans="1:10" x14ac:dyDescent="0.2">
      <c r="A604" s="106" t="s">
        <v>362</v>
      </c>
      <c r="B604" s="106" t="s">
        <v>316</v>
      </c>
      <c r="C604" s="106" t="s">
        <v>253</v>
      </c>
      <c r="D604" s="106" t="s">
        <v>254</v>
      </c>
      <c r="E604">
        <v>2475</v>
      </c>
      <c r="F604" s="106" t="s">
        <v>626</v>
      </c>
      <c r="G604" s="106" t="s">
        <v>255</v>
      </c>
      <c r="H604" s="106" t="s">
        <v>260</v>
      </c>
      <c r="I604" s="106">
        <v>539</v>
      </c>
      <c r="J604" s="106"/>
    </row>
    <row r="605" spans="1:10" x14ac:dyDescent="0.2">
      <c r="A605" s="106" t="s">
        <v>362</v>
      </c>
      <c r="B605" s="106" t="s">
        <v>316</v>
      </c>
      <c r="C605" s="106" t="s">
        <v>253</v>
      </c>
      <c r="D605" s="106" t="s">
        <v>254</v>
      </c>
      <c r="E605">
        <v>2480</v>
      </c>
      <c r="F605" s="106" t="s">
        <v>627</v>
      </c>
      <c r="G605" s="106" t="s">
        <v>259</v>
      </c>
      <c r="H605" s="106" t="s">
        <v>260</v>
      </c>
      <c r="I605" s="106">
        <v>60</v>
      </c>
      <c r="J605" s="106"/>
    </row>
    <row r="606" spans="1:10" x14ac:dyDescent="0.2">
      <c r="A606" s="106" t="s">
        <v>362</v>
      </c>
      <c r="B606" s="106" t="s">
        <v>316</v>
      </c>
      <c r="C606" s="106" t="s">
        <v>262</v>
      </c>
      <c r="D606" s="106" t="s">
        <v>254</v>
      </c>
      <c r="E606">
        <v>2533</v>
      </c>
      <c r="F606" s="106" t="s">
        <v>2111</v>
      </c>
      <c r="G606" s="106" t="s">
        <v>255</v>
      </c>
      <c r="H606" s="106" t="s">
        <v>256</v>
      </c>
      <c r="I606">
        <v>249</v>
      </c>
    </row>
    <row r="607" spans="1:10" x14ac:dyDescent="0.2">
      <c r="A607" s="106" t="s">
        <v>362</v>
      </c>
      <c r="B607" s="106" t="s">
        <v>316</v>
      </c>
      <c r="C607" s="106" t="s">
        <v>253</v>
      </c>
      <c r="D607" s="106" t="s">
        <v>254</v>
      </c>
      <c r="E607">
        <v>2602</v>
      </c>
      <c r="F607" s="106" t="s">
        <v>2112</v>
      </c>
      <c r="G607" s="106" t="s">
        <v>255</v>
      </c>
      <c r="H607" s="106" t="s">
        <v>256</v>
      </c>
      <c r="I607" t="s">
        <v>286</v>
      </c>
      <c r="J607" t="s">
        <v>3694</v>
      </c>
    </row>
    <row r="608" spans="1:10" x14ac:dyDescent="0.2">
      <c r="A608" s="106" t="s">
        <v>362</v>
      </c>
      <c r="B608" s="106" t="s">
        <v>316</v>
      </c>
      <c r="C608" s="106" t="s">
        <v>253</v>
      </c>
      <c r="D608" s="106" t="s">
        <v>254</v>
      </c>
      <c r="E608">
        <v>2612</v>
      </c>
      <c r="F608" s="106" t="s">
        <v>2113</v>
      </c>
      <c r="G608" s="106" t="s">
        <v>255</v>
      </c>
      <c r="H608" s="106" t="s">
        <v>256</v>
      </c>
      <c r="I608">
        <v>360</v>
      </c>
    </row>
    <row r="609" spans="1:10" x14ac:dyDescent="0.2">
      <c r="A609" s="106" t="s">
        <v>362</v>
      </c>
      <c r="B609" s="106" t="s">
        <v>316</v>
      </c>
      <c r="C609" s="106" t="s">
        <v>253</v>
      </c>
      <c r="D609" s="106" t="s">
        <v>254</v>
      </c>
      <c r="E609">
        <v>2666</v>
      </c>
      <c r="F609" s="106" t="s">
        <v>2114</v>
      </c>
      <c r="G609" s="106" t="s">
        <v>259</v>
      </c>
      <c r="H609" s="106" t="s">
        <v>265</v>
      </c>
      <c r="I609" s="106">
        <v>19</v>
      </c>
      <c r="J609" s="106"/>
    </row>
    <row r="610" spans="1:10" x14ac:dyDescent="0.2">
      <c r="A610" s="106" t="s">
        <v>362</v>
      </c>
      <c r="B610" s="106" t="s">
        <v>316</v>
      </c>
      <c r="C610" s="106" t="s">
        <v>262</v>
      </c>
      <c r="D610" s="106" t="s">
        <v>254</v>
      </c>
      <c r="E610">
        <v>2675</v>
      </c>
      <c r="F610" s="106" t="s">
        <v>462</v>
      </c>
      <c r="G610" s="106" t="s">
        <v>263</v>
      </c>
      <c r="H610" s="106" t="s">
        <v>265</v>
      </c>
      <c r="I610" s="106">
        <v>114</v>
      </c>
      <c r="J610" s="106"/>
    </row>
    <row r="611" spans="1:10" x14ac:dyDescent="0.2">
      <c r="A611" s="106" t="s">
        <v>362</v>
      </c>
      <c r="B611" s="106" t="s">
        <v>316</v>
      </c>
      <c r="C611" s="106" t="s">
        <v>253</v>
      </c>
      <c r="D611" s="106" t="s">
        <v>254</v>
      </c>
      <c r="E611">
        <v>2749</v>
      </c>
      <c r="F611" s="106" t="s">
        <v>2115</v>
      </c>
      <c r="G611" s="106" t="s">
        <v>255</v>
      </c>
      <c r="H611" s="106" t="s">
        <v>260</v>
      </c>
      <c r="I611">
        <v>277</v>
      </c>
    </row>
    <row r="612" spans="1:10" x14ac:dyDescent="0.2">
      <c r="A612" s="106" t="s">
        <v>362</v>
      </c>
      <c r="B612" s="106" t="s">
        <v>316</v>
      </c>
      <c r="C612" s="106" t="s">
        <v>253</v>
      </c>
      <c r="D612" s="106" t="s">
        <v>254</v>
      </c>
      <c r="E612">
        <v>2784</v>
      </c>
      <c r="F612" s="106" t="s">
        <v>2116</v>
      </c>
      <c r="G612" s="106" t="s">
        <v>255</v>
      </c>
      <c r="H612" s="106" t="s">
        <v>261</v>
      </c>
      <c r="I612" s="106" t="s">
        <v>272</v>
      </c>
      <c r="J612" s="106" t="s">
        <v>3721</v>
      </c>
    </row>
    <row r="613" spans="1:10" x14ac:dyDescent="0.2">
      <c r="A613" s="106" t="s">
        <v>362</v>
      </c>
      <c r="B613" s="106" t="s">
        <v>316</v>
      </c>
      <c r="C613" s="106" t="s">
        <v>253</v>
      </c>
      <c r="D613" s="106" t="s">
        <v>258</v>
      </c>
      <c r="E613">
        <v>2790</v>
      </c>
      <c r="F613" s="106" t="s">
        <v>2117</v>
      </c>
      <c r="G613" s="106" t="s">
        <v>259</v>
      </c>
      <c r="H613" s="106" t="s">
        <v>265</v>
      </c>
      <c r="I613">
        <v>423</v>
      </c>
    </row>
    <row r="614" spans="1:10" x14ac:dyDescent="0.2">
      <c r="A614" s="106" t="s">
        <v>362</v>
      </c>
      <c r="B614" s="106" t="s">
        <v>316</v>
      </c>
      <c r="C614" s="106" t="s">
        <v>253</v>
      </c>
      <c r="D614" s="106" t="s">
        <v>254</v>
      </c>
      <c r="E614">
        <v>2812</v>
      </c>
      <c r="F614" s="106" t="s">
        <v>654</v>
      </c>
      <c r="G614" s="106" t="s">
        <v>255</v>
      </c>
      <c r="H614" s="106" t="s">
        <v>256</v>
      </c>
      <c r="I614">
        <v>134</v>
      </c>
    </row>
    <row r="615" spans="1:10" x14ac:dyDescent="0.2">
      <c r="A615" s="106" t="s">
        <v>362</v>
      </c>
      <c r="B615" s="106" t="s">
        <v>316</v>
      </c>
      <c r="C615" s="106" t="s">
        <v>253</v>
      </c>
      <c r="D615" s="106" t="s">
        <v>254</v>
      </c>
      <c r="E615">
        <v>2815</v>
      </c>
      <c r="F615" s="106" t="s">
        <v>371</v>
      </c>
      <c r="G615" s="106" t="s">
        <v>255</v>
      </c>
      <c r="H615" s="106" t="s">
        <v>256</v>
      </c>
      <c r="I615" t="s">
        <v>278</v>
      </c>
      <c r="J615" t="s">
        <v>3989</v>
      </c>
    </row>
    <row r="616" spans="1:10" x14ac:dyDescent="0.2">
      <c r="A616" s="106" t="s">
        <v>362</v>
      </c>
      <c r="B616" s="106" t="s">
        <v>316</v>
      </c>
      <c r="C616" s="106" t="s">
        <v>253</v>
      </c>
      <c r="D616" s="106" t="s">
        <v>254</v>
      </c>
      <c r="E616">
        <v>2899</v>
      </c>
      <c r="F616" s="106" t="s">
        <v>1318</v>
      </c>
      <c r="G616" s="106" t="s">
        <v>255</v>
      </c>
      <c r="H616" s="106" t="s">
        <v>256</v>
      </c>
      <c r="I616">
        <v>408</v>
      </c>
    </row>
    <row r="617" spans="1:10" x14ac:dyDescent="0.2">
      <c r="A617" s="106" t="s">
        <v>362</v>
      </c>
      <c r="B617" s="106" t="s">
        <v>316</v>
      </c>
      <c r="C617" s="106" t="s">
        <v>253</v>
      </c>
      <c r="D617" s="106" t="s">
        <v>254</v>
      </c>
      <c r="E617">
        <v>2911</v>
      </c>
      <c r="F617" s="106" t="s">
        <v>628</v>
      </c>
      <c r="G617" s="106" t="s">
        <v>263</v>
      </c>
      <c r="H617" s="106" t="s">
        <v>256</v>
      </c>
      <c r="I617">
        <v>42</v>
      </c>
    </row>
    <row r="618" spans="1:10" x14ac:dyDescent="0.2">
      <c r="A618" s="106" t="s">
        <v>362</v>
      </c>
      <c r="B618" s="106" t="s">
        <v>316</v>
      </c>
      <c r="C618" s="106" t="s">
        <v>264</v>
      </c>
      <c r="D618" s="106" t="s">
        <v>254</v>
      </c>
      <c r="E618">
        <v>3082</v>
      </c>
      <c r="F618" s="106" t="s">
        <v>2118</v>
      </c>
      <c r="G618" s="106" t="s">
        <v>255</v>
      </c>
      <c r="H618" s="106" t="s">
        <v>265</v>
      </c>
      <c r="I618">
        <v>79</v>
      </c>
    </row>
    <row r="619" spans="1:10" x14ac:dyDescent="0.2">
      <c r="A619" s="106" t="s">
        <v>362</v>
      </c>
      <c r="B619" s="106" t="s">
        <v>316</v>
      </c>
      <c r="C619" s="106" t="s">
        <v>262</v>
      </c>
      <c r="D619" s="106" t="s">
        <v>254</v>
      </c>
      <c r="E619">
        <v>3085</v>
      </c>
      <c r="F619" s="106" t="s">
        <v>2119</v>
      </c>
      <c r="G619" s="106" t="s">
        <v>255</v>
      </c>
      <c r="H619" s="106" t="s">
        <v>265</v>
      </c>
      <c r="I619" s="106">
        <v>648</v>
      </c>
      <c r="J619" s="106"/>
    </row>
    <row r="620" spans="1:10" x14ac:dyDescent="0.2">
      <c r="A620" s="106" t="s">
        <v>362</v>
      </c>
      <c r="B620" s="106" t="s">
        <v>316</v>
      </c>
      <c r="C620" s="106" t="s">
        <v>264</v>
      </c>
      <c r="D620" s="106" t="s">
        <v>254</v>
      </c>
      <c r="E620">
        <v>3097</v>
      </c>
      <c r="F620" s="106" t="s">
        <v>2120</v>
      </c>
      <c r="G620" s="106" t="s">
        <v>255</v>
      </c>
      <c r="H620" s="106" t="s">
        <v>265</v>
      </c>
      <c r="I620" s="106">
        <v>532</v>
      </c>
      <c r="J620" s="106"/>
    </row>
    <row r="621" spans="1:10" x14ac:dyDescent="0.2">
      <c r="A621" s="106" t="s">
        <v>362</v>
      </c>
      <c r="B621" s="106" t="s">
        <v>316</v>
      </c>
      <c r="C621" s="106" t="s">
        <v>253</v>
      </c>
      <c r="D621" s="106" t="s">
        <v>254</v>
      </c>
      <c r="E621">
        <v>3107</v>
      </c>
      <c r="F621" s="106" t="s">
        <v>2121</v>
      </c>
      <c r="G621" s="106" t="s">
        <v>255</v>
      </c>
      <c r="H621" s="106" t="s">
        <v>261</v>
      </c>
      <c r="I621" t="s">
        <v>286</v>
      </c>
      <c r="J621" t="s">
        <v>4257</v>
      </c>
    </row>
    <row r="622" spans="1:10" x14ac:dyDescent="0.2">
      <c r="A622" s="106" t="s">
        <v>362</v>
      </c>
      <c r="B622" s="106" t="s">
        <v>316</v>
      </c>
      <c r="C622" s="106" t="s">
        <v>253</v>
      </c>
      <c r="D622" s="106" t="s">
        <v>254</v>
      </c>
      <c r="E622">
        <v>3110</v>
      </c>
      <c r="F622" s="106" t="s">
        <v>2122</v>
      </c>
      <c r="G622" s="106" t="s">
        <v>255</v>
      </c>
      <c r="H622" s="106" t="s">
        <v>297</v>
      </c>
      <c r="I622" s="106" t="s">
        <v>286</v>
      </c>
      <c r="J622" s="106" t="s">
        <v>4258</v>
      </c>
    </row>
    <row r="623" spans="1:10" x14ac:dyDescent="0.2">
      <c r="A623" s="106" t="s">
        <v>362</v>
      </c>
      <c r="B623" s="106" t="s">
        <v>316</v>
      </c>
      <c r="C623" s="106" t="s">
        <v>253</v>
      </c>
      <c r="D623" s="106" t="s">
        <v>258</v>
      </c>
      <c r="E623">
        <v>3221</v>
      </c>
      <c r="F623" s="106" t="s">
        <v>2123</v>
      </c>
      <c r="G623" s="106" t="s">
        <v>255</v>
      </c>
      <c r="H623" s="106" t="s">
        <v>265</v>
      </c>
      <c r="I623" s="106">
        <v>293</v>
      </c>
      <c r="J623" s="106"/>
    </row>
    <row r="624" spans="1:10" x14ac:dyDescent="0.2">
      <c r="A624" s="106" t="s">
        <v>362</v>
      </c>
      <c r="B624" s="106" t="s">
        <v>316</v>
      </c>
      <c r="C624" s="106" t="s">
        <v>253</v>
      </c>
      <c r="D624" s="106" t="s">
        <v>254</v>
      </c>
      <c r="E624">
        <v>3254</v>
      </c>
      <c r="F624" s="106" t="s">
        <v>2124</v>
      </c>
      <c r="G624" s="106" t="s">
        <v>255</v>
      </c>
      <c r="H624" s="106" t="s">
        <v>281</v>
      </c>
      <c r="I624" s="106">
        <v>799</v>
      </c>
      <c r="J624" s="106"/>
    </row>
    <row r="625" spans="1:10" x14ac:dyDescent="0.2">
      <c r="A625" s="106" t="s">
        <v>362</v>
      </c>
      <c r="B625" s="106" t="s">
        <v>316</v>
      </c>
      <c r="C625" s="106" t="s">
        <v>264</v>
      </c>
      <c r="D625" s="106" t="s">
        <v>254</v>
      </c>
      <c r="E625">
        <v>3271</v>
      </c>
      <c r="F625" s="106" t="s">
        <v>2125</v>
      </c>
      <c r="G625" s="106" t="s">
        <v>255</v>
      </c>
      <c r="H625" s="106" t="s">
        <v>281</v>
      </c>
      <c r="I625" s="106">
        <v>61</v>
      </c>
      <c r="J625" s="106"/>
    </row>
    <row r="626" spans="1:10" x14ac:dyDescent="0.2">
      <c r="A626" s="106" t="s">
        <v>362</v>
      </c>
      <c r="B626" s="106" t="s">
        <v>316</v>
      </c>
      <c r="C626" s="106" t="s">
        <v>253</v>
      </c>
      <c r="D626" s="106" t="s">
        <v>258</v>
      </c>
      <c r="E626">
        <v>3317</v>
      </c>
      <c r="F626" s="106" t="s">
        <v>2126</v>
      </c>
      <c r="G626" s="106" t="s">
        <v>259</v>
      </c>
      <c r="H626" s="106" t="s">
        <v>265</v>
      </c>
      <c r="I626">
        <v>25</v>
      </c>
    </row>
    <row r="627" spans="1:10" x14ac:dyDescent="0.2">
      <c r="A627" s="106" t="s">
        <v>362</v>
      </c>
      <c r="B627" s="106" t="s">
        <v>316</v>
      </c>
      <c r="C627" s="106" t="s">
        <v>253</v>
      </c>
      <c r="D627" s="106" t="s">
        <v>258</v>
      </c>
      <c r="E627">
        <v>3375</v>
      </c>
      <c r="F627" s="106" t="s">
        <v>2127</v>
      </c>
      <c r="G627" s="106" t="s">
        <v>259</v>
      </c>
      <c r="H627" s="106" t="s">
        <v>265</v>
      </c>
      <c r="I627" s="106">
        <v>18</v>
      </c>
      <c r="J627" s="106"/>
    </row>
    <row r="628" spans="1:10" x14ac:dyDescent="0.2">
      <c r="A628" s="106" t="s">
        <v>362</v>
      </c>
      <c r="B628" s="106" t="s">
        <v>316</v>
      </c>
      <c r="C628" s="106" t="s">
        <v>253</v>
      </c>
      <c r="D628" s="106" t="s">
        <v>254</v>
      </c>
      <c r="E628">
        <v>3431</v>
      </c>
      <c r="F628" s="106" t="s">
        <v>2128</v>
      </c>
      <c r="G628" s="106" t="s">
        <v>255</v>
      </c>
      <c r="H628" s="106" t="s">
        <v>270</v>
      </c>
      <c r="I628">
        <v>137</v>
      </c>
    </row>
    <row r="629" spans="1:10" x14ac:dyDescent="0.2">
      <c r="A629" s="106" t="s">
        <v>362</v>
      </c>
      <c r="B629" s="106" t="s">
        <v>316</v>
      </c>
      <c r="C629" s="106" t="s">
        <v>253</v>
      </c>
      <c r="D629" s="106" t="s">
        <v>254</v>
      </c>
      <c r="E629">
        <v>3435</v>
      </c>
      <c r="F629" s="106" t="s">
        <v>2129</v>
      </c>
      <c r="G629" s="106" t="s">
        <v>263</v>
      </c>
      <c r="H629" s="106" t="s">
        <v>270</v>
      </c>
      <c r="I629">
        <v>90</v>
      </c>
    </row>
    <row r="630" spans="1:10" x14ac:dyDescent="0.2">
      <c r="A630" s="106" t="s">
        <v>362</v>
      </c>
      <c r="B630" s="106" t="s">
        <v>316</v>
      </c>
      <c r="C630" s="106" t="s">
        <v>253</v>
      </c>
      <c r="D630" s="106" t="s">
        <v>254</v>
      </c>
      <c r="E630">
        <v>3447</v>
      </c>
      <c r="F630" s="106" t="s">
        <v>463</v>
      </c>
      <c r="G630" s="106" t="s">
        <v>255</v>
      </c>
      <c r="H630" s="106" t="s">
        <v>270</v>
      </c>
      <c r="I630">
        <v>148</v>
      </c>
    </row>
    <row r="631" spans="1:10" x14ac:dyDescent="0.2">
      <c r="A631" s="106" t="s">
        <v>362</v>
      </c>
      <c r="B631" s="106" t="s">
        <v>316</v>
      </c>
      <c r="C631" s="106" t="s">
        <v>253</v>
      </c>
      <c r="D631" s="106" t="s">
        <v>254</v>
      </c>
      <c r="E631">
        <v>3537</v>
      </c>
      <c r="F631" s="106" t="s">
        <v>2130</v>
      </c>
      <c r="G631" s="106" t="s">
        <v>259</v>
      </c>
      <c r="H631" s="106" t="s">
        <v>261</v>
      </c>
      <c r="I631" s="106">
        <v>39</v>
      </c>
      <c r="J631" s="106"/>
    </row>
    <row r="632" spans="1:10" x14ac:dyDescent="0.2">
      <c r="A632" s="106" t="s">
        <v>362</v>
      </c>
      <c r="B632" s="106" t="s">
        <v>316</v>
      </c>
      <c r="C632" s="106" t="s">
        <v>264</v>
      </c>
      <c r="D632" s="106" t="s">
        <v>254</v>
      </c>
      <c r="E632">
        <v>3625</v>
      </c>
      <c r="F632" s="106" t="s">
        <v>2131</v>
      </c>
      <c r="G632" s="106" t="s">
        <v>259</v>
      </c>
      <c r="H632" s="106" t="s">
        <v>266</v>
      </c>
      <c r="I632" s="106">
        <v>108</v>
      </c>
      <c r="J632" s="106"/>
    </row>
    <row r="633" spans="1:10" x14ac:dyDescent="0.2">
      <c r="A633" s="106" t="s">
        <v>362</v>
      </c>
      <c r="B633" s="106" t="s">
        <v>316</v>
      </c>
      <c r="C633" s="106" t="s">
        <v>264</v>
      </c>
      <c r="D633" s="106" t="s">
        <v>254</v>
      </c>
      <c r="E633">
        <v>3655</v>
      </c>
      <c r="F633" s="106" t="s">
        <v>2132</v>
      </c>
      <c r="G633" s="106" t="s">
        <v>255</v>
      </c>
      <c r="H633" s="106" t="s">
        <v>266</v>
      </c>
      <c r="I633" s="106">
        <v>421</v>
      </c>
      <c r="J633" s="106"/>
    </row>
    <row r="634" spans="1:10" x14ac:dyDescent="0.2">
      <c r="A634" s="106" t="s">
        <v>362</v>
      </c>
      <c r="B634" s="106" t="s">
        <v>316</v>
      </c>
      <c r="C634" s="106" t="s">
        <v>264</v>
      </c>
      <c r="D634" s="106" t="s">
        <v>254</v>
      </c>
      <c r="E634">
        <v>3660</v>
      </c>
      <c r="F634" s="106" t="s">
        <v>2133</v>
      </c>
      <c r="G634" s="106" t="s">
        <v>255</v>
      </c>
      <c r="H634" s="106" t="s">
        <v>266</v>
      </c>
      <c r="I634">
        <v>309</v>
      </c>
    </row>
    <row r="635" spans="1:10" x14ac:dyDescent="0.2">
      <c r="A635" s="106" t="s">
        <v>362</v>
      </c>
      <c r="B635" s="106" t="s">
        <v>316</v>
      </c>
      <c r="C635" s="106" t="s">
        <v>262</v>
      </c>
      <c r="D635" s="106" t="s">
        <v>258</v>
      </c>
      <c r="E635">
        <v>3671</v>
      </c>
      <c r="F635" s="106" t="s">
        <v>1273</v>
      </c>
      <c r="G635" s="106" t="s">
        <v>267</v>
      </c>
      <c r="H635" s="106" t="s">
        <v>266</v>
      </c>
      <c r="I635" s="106">
        <v>57</v>
      </c>
      <c r="J635" s="106"/>
    </row>
    <row r="636" spans="1:10" x14ac:dyDescent="0.2">
      <c r="A636" s="106" t="s">
        <v>362</v>
      </c>
      <c r="B636" s="106" t="s">
        <v>316</v>
      </c>
      <c r="C636" s="106" t="s">
        <v>253</v>
      </c>
      <c r="D636" s="106" t="s">
        <v>254</v>
      </c>
      <c r="E636">
        <v>3682</v>
      </c>
      <c r="F636" s="106" t="s">
        <v>2134</v>
      </c>
      <c r="G636" s="106" t="s">
        <v>255</v>
      </c>
      <c r="H636" s="106" t="s">
        <v>266</v>
      </c>
      <c r="I636" s="106">
        <v>59</v>
      </c>
      <c r="J636" s="106"/>
    </row>
    <row r="637" spans="1:10" x14ac:dyDescent="0.2">
      <c r="A637" s="106" t="s">
        <v>362</v>
      </c>
      <c r="B637" s="106" t="s">
        <v>316</v>
      </c>
      <c r="C637" s="106" t="s">
        <v>264</v>
      </c>
      <c r="D637" s="106" t="s">
        <v>254</v>
      </c>
      <c r="E637">
        <v>3686</v>
      </c>
      <c r="F637" s="106" t="s">
        <v>2135</v>
      </c>
      <c r="G637" s="106" t="s">
        <v>255</v>
      </c>
      <c r="H637" s="106" t="s">
        <v>266</v>
      </c>
      <c r="I637" s="106">
        <v>77</v>
      </c>
      <c r="J637" s="106"/>
    </row>
    <row r="638" spans="1:10" x14ac:dyDescent="0.2">
      <c r="A638" s="106" t="s">
        <v>362</v>
      </c>
      <c r="B638" s="106" t="s">
        <v>316</v>
      </c>
      <c r="C638" s="106" t="s">
        <v>257</v>
      </c>
      <c r="D638" s="106" t="s">
        <v>254</v>
      </c>
      <c r="E638">
        <v>3690</v>
      </c>
      <c r="F638" s="106" t="s">
        <v>630</v>
      </c>
      <c r="G638" s="106" t="s">
        <v>267</v>
      </c>
      <c r="H638" s="106" t="s">
        <v>266</v>
      </c>
      <c r="I638" s="106">
        <v>80</v>
      </c>
      <c r="J638" s="106"/>
    </row>
    <row r="639" spans="1:10" x14ac:dyDescent="0.2">
      <c r="A639" s="106" t="s">
        <v>362</v>
      </c>
      <c r="B639" s="106" t="s">
        <v>316</v>
      </c>
      <c r="C639" s="106" t="s">
        <v>262</v>
      </c>
      <c r="D639" s="106" t="s">
        <v>254</v>
      </c>
      <c r="E639">
        <v>3776</v>
      </c>
      <c r="F639" s="106" t="s">
        <v>2136</v>
      </c>
      <c r="G639" s="106" t="s">
        <v>259</v>
      </c>
      <c r="H639" s="106" t="s">
        <v>266</v>
      </c>
      <c r="I639" s="106">
        <v>150</v>
      </c>
      <c r="J639" s="106"/>
    </row>
    <row r="640" spans="1:10" x14ac:dyDescent="0.2">
      <c r="A640" s="106" t="s">
        <v>362</v>
      </c>
      <c r="B640" s="106" t="s">
        <v>316</v>
      </c>
      <c r="C640" s="106" t="s">
        <v>253</v>
      </c>
      <c r="D640" s="106" t="s">
        <v>254</v>
      </c>
      <c r="E640">
        <v>3798</v>
      </c>
      <c r="F640" s="106" t="s">
        <v>1274</v>
      </c>
      <c r="G640" s="106" t="s">
        <v>259</v>
      </c>
      <c r="H640" s="106" t="s">
        <v>266</v>
      </c>
      <c r="I640" s="106">
        <v>168</v>
      </c>
      <c r="J640" s="106"/>
    </row>
    <row r="641" spans="1:10" x14ac:dyDescent="0.2">
      <c r="A641" s="106" t="s">
        <v>362</v>
      </c>
      <c r="B641" s="106" t="s">
        <v>316</v>
      </c>
      <c r="C641" s="106" t="s">
        <v>253</v>
      </c>
      <c r="D641" s="106" t="s">
        <v>254</v>
      </c>
      <c r="E641">
        <v>3863</v>
      </c>
      <c r="F641" s="106" t="s">
        <v>2137</v>
      </c>
      <c r="G641" s="106" t="s">
        <v>255</v>
      </c>
      <c r="H641" s="106" t="s">
        <v>289</v>
      </c>
      <c r="I641" s="106" t="s">
        <v>278</v>
      </c>
      <c r="J641" s="106" t="s">
        <v>4259</v>
      </c>
    </row>
    <row r="642" spans="1:10" x14ac:dyDescent="0.2">
      <c r="A642" s="106" t="s">
        <v>362</v>
      </c>
      <c r="B642" s="106" t="s">
        <v>316</v>
      </c>
      <c r="C642" s="106" t="s">
        <v>253</v>
      </c>
      <c r="D642" s="106" t="s">
        <v>254</v>
      </c>
      <c r="E642">
        <v>3926</v>
      </c>
      <c r="F642" s="106" t="s">
        <v>2138</v>
      </c>
      <c r="G642" s="106" t="s">
        <v>255</v>
      </c>
      <c r="H642" s="106" t="s">
        <v>266</v>
      </c>
      <c r="I642">
        <v>410</v>
      </c>
    </row>
    <row r="643" spans="1:10" x14ac:dyDescent="0.2">
      <c r="A643" s="106" t="s">
        <v>362</v>
      </c>
      <c r="B643" s="106" t="s">
        <v>316</v>
      </c>
      <c r="C643" s="106" t="s">
        <v>262</v>
      </c>
      <c r="D643" s="106" t="s">
        <v>254</v>
      </c>
      <c r="E643">
        <v>3950</v>
      </c>
      <c r="F643" s="106" t="s">
        <v>2139</v>
      </c>
      <c r="G643" s="106" t="s">
        <v>255</v>
      </c>
      <c r="H643" s="106" t="s">
        <v>289</v>
      </c>
      <c r="I643">
        <v>809</v>
      </c>
    </row>
    <row r="644" spans="1:10" x14ac:dyDescent="0.2">
      <c r="A644" s="106" t="s">
        <v>362</v>
      </c>
      <c r="B644" s="106" t="s">
        <v>316</v>
      </c>
      <c r="C644" s="106" t="s">
        <v>257</v>
      </c>
      <c r="D644" s="106" t="s">
        <v>258</v>
      </c>
      <c r="E644">
        <v>3992</v>
      </c>
      <c r="F644" s="106" t="s">
        <v>2140</v>
      </c>
      <c r="G644" s="106" t="s">
        <v>255</v>
      </c>
      <c r="H644" s="106" t="s">
        <v>266</v>
      </c>
      <c r="I644">
        <v>65</v>
      </c>
    </row>
    <row r="645" spans="1:10" x14ac:dyDescent="0.2">
      <c r="A645" s="106" t="s">
        <v>362</v>
      </c>
      <c r="B645" s="106" t="s">
        <v>316</v>
      </c>
      <c r="C645" s="106" t="s">
        <v>262</v>
      </c>
      <c r="D645" s="106" t="s">
        <v>258</v>
      </c>
      <c r="E645">
        <v>3997</v>
      </c>
      <c r="F645" s="106" t="s">
        <v>1491</v>
      </c>
      <c r="G645" s="106" t="s">
        <v>259</v>
      </c>
      <c r="H645" s="106" t="s">
        <v>266</v>
      </c>
      <c r="I645">
        <v>36</v>
      </c>
    </row>
    <row r="646" spans="1:10" x14ac:dyDescent="0.2">
      <c r="A646" s="106" t="s">
        <v>362</v>
      </c>
      <c r="B646" s="106" t="s">
        <v>316</v>
      </c>
      <c r="C646" s="106" t="s">
        <v>262</v>
      </c>
      <c r="D646" s="106" t="s">
        <v>258</v>
      </c>
      <c r="E646">
        <v>3998</v>
      </c>
      <c r="F646" s="106" t="s">
        <v>2141</v>
      </c>
      <c r="G646" s="106" t="s">
        <v>267</v>
      </c>
      <c r="H646" s="106" t="s">
        <v>266</v>
      </c>
      <c r="I646">
        <v>60</v>
      </c>
    </row>
    <row r="647" spans="1:10" x14ac:dyDescent="0.2">
      <c r="A647" s="106" t="s">
        <v>362</v>
      </c>
      <c r="B647" s="106" t="s">
        <v>316</v>
      </c>
      <c r="C647" s="106" t="s">
        <v>253</v>
      </c>
      <c r="D647" s="106" t="s">
        <v>254</v>
      </c>
      <c r="E647">
        <v>4021</v>
      </c>
      <c r="F647" s="106" t="s">
        <v>2142</v>
      </c>
      <c r="G647" s="106" t="s">
        <v>255</v>
      </c>
      <c r="H647" s="106" t="s">
        <v>268</v>
      </c>
      <c r="I647" s="106" t="s">
        <v>314</v>
      </c>
      <c r="J647" s="106" t="s">
        <v>3998</v>
      </c>
    </row>
    <row r="648" spans="1:10" x14ac:dyDescent="0.2">
      <c r="A648" s="106" t="s">
        <v>362</v>
      </c>
      <c r="B648" s="106" t="s">
        <v>316</v>
      </c>
      <c r="C648" s="106" t="s">
        <v>253</v>
      </c>
      <c r="D648" s="106" t="s">
        <v>254</v>
      </c>
      <c r="E648">
        <v>4046</v>
      </c>
      <c r="F648" s="106" t="s">
        <v>467</v>
      </c>
      <c r="G648" s="106" t="s">
        <v>255</v>
      </c>
      <c r="H648" s="106" t="s">
        <v>268</v>
      </c>
      <c r="I648" s="106">
        <v>783</v>
      </c>
      <c r="J648" s="106"/>
    </row>
    <row r="649" spans="1:10" x14ac:dyDescent="0.2">
      <c r="A649" s="106" t="s">
        <v>362</v>
      </c>
      <c r="B649" s="106" t="s">
        <v>316</v>
      </c>
      <c r="C649" s="106" t="s">
        <v>253</v>
      </c>
      <c r="D649" s="106" t="s">
        <v>254</v>
      </c>
      <c r="E649">
        <v>4102</v>
      </c>
      <c r="F649" s="106" t="s">
        <v>4004</v>
      </c>
      <c r="G649" s="106" t="s">
        <v>263</v>
      </c>
      <c r="H649" s="106" t="s">
        <v>268</v>
      </c>
      <c r="I649" s="106">
        <v>34</v>
      </c>
      <c r="J649" s="106"/>
    </row>
    <row r="650" spans="1:10" x14ac:dyDescent="0.2">
      <c r="A650" s="106" t="s">
        <v>362</v>
      </c>
      <c r="B650" s="106" t="s">
        <v>316</v>
      </c>
      <c r="C650" s="106" t="s">
        <v>253</v>
      </c>
      <c r="D650" s="106" t="s">
        <v>254</v>
      </c>
      <c r="E650">
        <v>4109</v>
      </c>
      <c r="F650" s="106" t="s">
        <v>2143</v>
      </c>
      <c r="G650" s="106" t="s">
        <v>255</v>
      </c>
      <c r="H650" s="106" t="s">
        <v>268</v>
      </c>
      <c r="I650" s="106">
        <v>399</v>
      </c>
      <c r="J650" s="106"/>
    </row>
    <row r="651" spans="1:10" x14ac:dyDescent="0.2">
      <c r="A651" s="106" t="s">
        <v>362</v>
      </c>
      <c r="B651" s="106" t="s">
        <v>316</v>
      </c>
      <c r="C651" s="106" t="s">
        <v>253</v>
      </c>
      <c r="D651" s="106" t="s">
        <v>254</v>
      </c>
      <c r="E651">
        <v>4237</v>
      </c>
      <c r="F651" s="106" t="s">
        <v>2144</v>
      </c>
      <c r="G651" s="106" t="s">
        <v>259</v>
      </c>
      <c r="H651" s="106" t="s">
        <v>268</v>
      </c>
      <c r="I651" s="106">
        <v>78</v>
      </c>
      <c r="J651" s="106"/>
    </row>
    <row r="652" spans="1:10" x14ac:dyDescent="0.2">
      <c r="A652" s="106" t="s">
        <v>362</v>
      </c>
      <c r="B652" s="106" t="s">
        <v>316</v>
      </c>
      <c r="C652" s="106" t="s">
        <v>253</v>
      </c>
      <c r="D652" s="106" t="s">
        <v>254</v>
      </c>
      <c r="E652">
        <v>4331</v>
      </c>
      <c r="F652" s="106" t="s">
        <v>2145</v>
      </c>
      <c r="G652" s="106" t="s">
        <v>255</v>
      </c>
      <c r="H652" s="106" t="s">
        <v>260</v>
      </c>
      <c r="I652">
        <v>134</v>
      </c>
    </row>
    <row r="653" spans="1:10" x14ac:dyDescent="0.2">
      <c r="A653" s="106" t="s">
        <v>362</v>
      </c>
      <c r="B653" s="106" t="s">
        <v>316</v>
      </c>
      <c r="C653" s="106" t="s">
        <v>253</v>
      </c>
      <c r="D653" s="106" t="s">
        <v>254</v>
      </c>
      <c r="E653">
        <v>4365</v>
      </c>
      <c r="F653" s="106" t="s">
        <v>2146</v>
      </c>
      <c r="G653" s="106" t="s">
        <v>259</v>
      </c>
      <c r="H653" s="106" t="s">
        <v>268</v>
      </c>
      <c r="I653">
        <v>530</v>
      </c>
    </row>
    <row r="654" spans="1:10" x14ac:dyDescent="0.2">
      <c r="A654" s="106" t="s">
        <v>362</v>
      </c>
      <c r="B654" s="106" t="s">
        <v>316</v>
      </c>
      <c r="C654" s="106" t="s">
        <v>253</v>
      </c>
      <c r="D654" s="106" t="s">
        <v>258</v>
      </c>
      <c r="E654">
        <v>4388</v>
      </c>
      <c r="F654" s="106" t="s">
        <v>2147</v>
      </c>
      <c r="G654" s="106" t="s">
        <v>267</v>
      </c>
      <c r="H654" s="106" t="s">
        <v>266</v>
      </c>
      <c r="I654">
        <v>99</v>
      </c>
    </row>
    <row r="655" spans="1:10" x14ac:dyDescent="0.2">
      <c r="A655" s="106" t="s">
        <v>362</v>
      </c>
      <c r="B655" s="106" t="s">
        <v>316</v>
      </c>
      <c r="C655" s="106" t="s">
        <v>253</v>
      </c>
      <c r="D655" s="106" t="s">
        <v>254</v>
      </c>
      <c r="E655">
        <v>4425</v>
      </c>
      <c r="F655" s="106" t="s">
        <v>515</v>
      </c>
      <c r="G655" s="106" t="s">
        <v>267</v>
      </c>
      <c r="H655" s="106" t="s">
        <v>266</v>
      </c>
      <c r="I655">
        <v>549</v>
      </c>
    </row>
    <row r="656" spans="1:10" x14ac:dyDescent="0.2">
      <c r="A656" s="106" t="s">
        <v>362</v>
      </c>
      <c r="B656" s="106" t="s">
        <v>316</v>
      </c>
      <c r="C656" s="106" t="s">
        <v>257</v>
      </c>
      <c r="D656" s="106" t="s">
        <v>254</v>
      </c>
      <c r="E656">
        <v>4427</v>
      </c>
      <c r="F656" s="106" t="s">
        <v>3616</v>
      </c>
      <c r="G656" s="106" t="s">
        <v>267</v>
      </c>
      <c r="H656" s="106" t="s">
        <v>266</v>
      </c>
      <c r="I656">
        <v>382</v>
      </c>
    </row>
    <row r="657" spans="1:10" x14ac:dyDescent="0.2">
      <c r="A657" s="106" t="s">
        <v>362</v>
      </c>
      <c r="B657" s="106" t="s">
        <v>316</v>
      </c>
      <c r="C657" s="106" t="s">
        <v>253</v>
      </c>
      <c r="D657" s="106" t="s">
        <v>254</v>
      </c>
      <c r="E657">
        <v>4442</v>
      </c>
      <c r="F657" s="106" t="s">
        <v>517</v>
      </c>
      <c r="G657" s="106" t="s">
        <v>267</v>
      </c>
      <c r="H657" s="106" t="s">
        <v>266</v>
      </c>
      <c r="I657">
        <v>140</v>
      </c>
    </row>
    <row r="658" spans="1:10" x14ac:dyDescent="0.2">
      <c r="A658" s="106" t="s">
        <v>362</v>
      </c>
      <c r="B658" s="106" t="s">
        <v>316</v>
      </c>
      <c r="C658" s="106" t="s">
        <v>253</v>
      </c>
      <c r="D658" s="106" t="s">
        <v>254</v>
      </c>
      <c r="E658">
        <v>4540</v>
      </c>
      <c r="F658" s="106" t="s">
        <v>374</v>
      </c>
      <c r="G658" s="106" t="s">
        <v>255</v>
      </c>
      <c r="H658" s="106" t="s">
        <v>300</v>
      </c>
      <c r="I658" t="s">
        <v>278</v>
      </c>
      <c r="J658" t="s">
        <v>3614</v>
      </c>
    </row>
    <row r="659" spans="1:10" x14ac:dyDescent="0.2">
      <c r="A659" s="106" t="s">
        <v>362</v>
      </c>
      <c r="B659" s="106" t="s">
        <v>316</v>
      </c>
      <c r="C659" s="106" t="s">
        <v>253</v>
      </c>
      <c r="D659" s="106" t="s">
        <v>254</v>
      </c>
      <c r="E659">
        <v>4570</v>
      </c>
      <c r="F659" s="106" t="s">
        <v>2148</v>
      </c>
      <c r="G659" s="106" t="s">
        <v>259</v>
      </c>
      <c r="H659" s="106" t="s">
        <v>300</v>
      </c>
      <c r="I659">
        <v>87</v>
      </c>
    </row>
    <row r="660" spans="1:10" x14ac:dyDescent="0.2">
      <c r="A660" s="106" t="s">
        <v>362</v>
      </c>
      <c r="B660" s="106" t="s">
        <v>316</v>
      </c>
      <c r="C660" s="106" t="s">
        <v>262</v>
      </c>
      <c r="D660" s="106" t="s">
        <v>254</v>
      </c>
      <c r="E660">
        <v>4572</v>
      </c>
      <c r="F660" s="106" t="s">
        <v>2149</v>
      </c>
      <c r="G660" s="106" t="s">
        <v>259</v>
      </c>
      <c r="H660" s="106" t="s">
        <v>300</v>
      </c>
      <c r="I660">
        <v>216</v>
      </c>
    </row>
    <row r="661" spans="1:10" x14ac:dyDescent="0.2">
      <c r="A661" s="106" t="s">
        <v>362</v>
      </c>
      <c r="B661" s="106" t="s">
        <v>316</v>
      </c>
      <c r="C661" s="106" t="s">
        <v>262</v>
      </c>
      <c r="D661" s="106" t="s">
        <v>254</v>
      </c>
      <c r="E661">
        <v>4586</v>
      </c>
      <c r="F661" s="106" t="s">
        <v>2150</v>
      </c>
      <c r="G661" s="106" t="s">
        <v>267</v>
      </c>
      <c r="H661" s="106" t="s">
        <v>300</v>
      </c>
      <c r="I661" s="106">
        <v>42</v>
      </c>
      <c r="J661" s="106"/>
    </row>
    <row r="662" spans="1:10" x14ac:dyDescent="0.2">
      <c r="A662" s="106" t="s">
        <v>362</v>
      </c>
      <c r="B662" s="106" t="s">
        <v>316</v>
      </c>
      <c r="C662" s="106" t="s">
        <v>253</v>
      </c>
      <c r="D662" s="106" t="s">
        <v>258</v>
      </c>
      <c r="E662">
        <v>4591</v>
      </c>
      <c r="F662" s="106" t="s">
        <v>2151</v>
      </c>
      <c r="G662" s="106" t="s">
        <v>267</v>
      </c>
      <c r="H662" s="106" t="s">
        <v>300</v>
      </c>
      <c r="I662">
        <v>68</v>
      </c>
    </row>
    <row r="663" spans="1:10" x14ac:dyDescent="0.2">
      <c r="A663" s="106" t="s">
        <v>362</v>
      </c>
      <c r="B663" s="106" t="s">
        <v>316</v>
      </c>
      <c r="C663" s="106" t="s">
        <v>253</v>
      </c>
      <c r="D663" s="106" t="s">
        <v>254</v>
      </c>
      <c r="E663">
        <v>4613</v>
      </c>
      <c r="F663" s="106" t="s">
        <v>2152</v>
      </c>
      <c r="G663" s="106" t="s">
        <v>255</v>
      </c>
      <c r="H663" s="106" t="s">
        <v>268</v>
      </c>
      <c r="I663" t="s">
        <v>455</v>
      </c>
      <c r="J663" t="s">
        <v>3320</v>
      </c>
    </row>
    <row r="664" spans="1:10" x14ac:dyDescent="0.2">
      <c r="A664" s="106" t="s">
        <v>362</v>
      </c>
      <c r="B664" s="106" t="s">
        <v>316</v>
      </c>
      <c r="C664" s="106" t="s">
        <v>253</v>
      </c>
      <c r="D664" s="106" t="s">
        <v>258</v>
      </c>
      <c r="E664">
        <v>4629</v>
      </c>
      <c r="F664" s="106" t="s">
        <v>2153</v>
      </c>
      <c r="G664" s="106" t="s">
        <v>259</v>
      </c>
      <c r="H664" s="106" t="s">
        <v>268</v>
      </c>
      <c r="I664">
        <v>67</v>
      </c>
    </row>
    <row r="665" spans="1:10" x14ac:dyDescent="0.2">
      <c r="A665" s="106" t="s">
        <v>362</v>
      </c>
      <c r="B665" s="106" t="s">
        <v>316</v>
      </c>
      <c r="C665" s="106" t="s">
        <v>253</v>
      </c>
      <c r="D665" s="106" t="s">
        <v>254</v>
      </c>
      <c r="E665">
        <v>4635</v>
      </c>
      <c r="F665" s="106" t="s">
        <v>2154</v>
      </c>
      <c r="G665" s="106" t="s">
        <v>263</v>
      </c>
      <c r="H665" s="106" t="s">
        <v>268</v>
      </c>
      <c r="I665">
        <v>65</v>
      </c>
    </row>
    <row r="666" spans="1:10" x14ac:dyDescent="0.2">
      <c r="A666" s="106" t="s">
        <v>362</v>
      </c>
      <c r="B666" s="106" t="s">
        <v>316</v>
      </c>
      <c r="C666" s="106" t="s">
        <v>262</v>
      </c>
      <c r="D666" s="106" t="s">
        <v>258</v>
      </c>
      <c r="E666">
        <v>4642</v>
      </c>
      <c r="F666" s="106" t="s">
        <v>2155</v>
      </c>
      <c r="G666" s="106" t="s">
        <v>263</v>
      </c>
      <c r="H666" s="106" t="s">
        <v>260</v>
      </c>
      <c r="I666">
        <v>74</v>
      </c>
    </row>
    <row r="667" spans="1:10" x14ac:dyDescent="0.2">
      <c r="A667" s="106" t="s">
        <v>362</v>
      </c>
      <c r="B667" s="106" t="s">
        <v>316</v>
      </c>
      <c r="C667" s="106" t="s">
        <v>253</v>
      </c>
      <c r="D667" s="106" t="s">
        <v>254</v>
      </c>
      <c r="E667">
        <v>4665</v>
      </c>
      <c r="F667" s="106" t="s">
        <v>2156</v>
      </c>
      <c r="G667" s="106" t="s">
        <v>255</v>
      </c>
      <c r="H667" s="106" t="s">
        <v>260</v>
      </c>
      <c r="I667" s="106" t="s">
        <v>286</v>
      </c>
      <c r="J667" s="106" t="s">
        <v>4260</v>
      </c>
    </row>
    <row r="668" spans="1:10" x14ac:dyDescent="0.2">
      <c r="A668" s="106" t="s">
        <v>362</v>
      </c>
      <c r="B668" s="106" t="s">
        <v>316</v>
      </c>
      <c r="C668" s="106" t="s">
        <v>253</v>
      </c>
      <c r="D668" s="106" t="s">
        <v>254</v>
      </c>
      <c r="E668">
        <v>4671</v>
      </c>
      <c r="F668" s="106" t="s">
        <v>2157</v>
      </c>
      <c r="G668" s="106" t="s">
        <v>255</v>
      </c>
      <c r="H668" s="106" t="s">
        <v>260</v>
      </c>
      <c r="I668" s="106">
        <v>234</v>
      </c>
      <c r="J668" s="106"/>
    </row>
    <row r="669" spans="1:10" x14ac:dyDescent="0.2">
      <c r="A669" s="106" t="s">
        <v>362</v>
      </c>
      <c r="B669" s="106" t="s">
        <v>316</v>
      </c>
      <c r="C669" s="106" t="s">
        <v>253</v>
      </c>
      <c r="D669" s="106" t="s">
        <v>254</v>
      </c>
      <c r="E669">
        <v>4680</v>
      </c>
      <c r="F669" s="106" t="s">
        <v>2158</v>
      </c>
      <c r="G669" s="106" t="s">
        <v>255</v>
      </c>
      <c r="H669" s="106" t="s">
        <v>260</v>
      </c>
      <c r="I669">
        <v>959</v>
      </c>
    </row>
    <row r="670" spans="1:10" x14ac:dyDescent="0.2">
      <c r="A670" s="106" t="s">
        <v>362</v>
      </c>
      <c r="B670" s="106" t="s">
        <v>316</v>
      </c>
      <c r="C670" s="106" t="s">
        <v>253</v>
      </c>
      <c r="D670" s="106" t="s">
        <v>254</v>
      </c>
      <c r="E670">
        <v>4720</v>
      </c>
      <c r="F670" s="106" t="s">
        <v>2159</v>
      </c>
      <c r="G670" s="106" t="s">
        <v>259</v>
      </c>
      <c r="H670" s="106" t="s">
        <v>260</v>
      </c>
      <c r="I670">
        <v>36</v>
      </c>
    </row>
    <row r="671" spans="1:10" x14ac:dyDescent="0.2">
      <c r="A671" s="106" t="s">
        <v>362</v>
      </c>
      <c r="B671" s="106" t="s">
        <v>316</v>
      </c>
      <c r="C671" s="106" t="s">
        <v>253</v>
      </c>
      <c r="D671" s="106" t="s">
        <v>254</v>
      </c>
      <c r="E671">
        <v>4777</v>
      </c>
      <c r="F671" s="106" t="s">
        <v>376</v>
      </c>
      <c r="G671" s="106" t="s">
        <v>259</v>
      </c>
      <c r="H671" s="106" t="s">
        <v>266</v>
      </c>
      <c r="I671">
        <v>49</v>
      </c>
    </row>
    <row r="672" spans="1:10" x14ac:dyDescent="0.2">
      <c r="A672" s="106" t="s">
        <v>362</v>
      </c>
      <c r="B672" s="106" t="s">
        <v>316</v>
      </c>
      <c r="C672" s="106" t="s">
        <v>257</v>
      </c>
      <c r="D672" s="106" t="s">
        <v>254</v>
      </c>
      <c r="E672">
        <v>4958</v>
      </c>
      <c r="F672" s="106" t="s">
        <v>2160</v>
      </c>
      <c r="G672" s="106" t="s">
        <v>255</v>
      </c>
      <c r="H672" s="106" t="s">
        <v>268</v>
      </c>
      <c r="I672">
        <v>963</v>
      </c>
    </row>
    <row r="673" spans="1:10" x14ac:dyDescent="0.2">
      <c r="A673" s="106" t="s">
        <v>362</v>
      </c>
      <c r="B673" s="106" t="s">
        <v>316</v>
      </c>
      <c r="C673" s="106" t="s">
        <v>253</v>
      </c>
      <c r="D673" s="106" t="s">
        <v>258</v>
      </c>
      <c r="E673">
        <v>4960</v>
      </c>
      <c r="F673" s="106" t="s">
        <v>1410</v>
      </c>
      <c r="G673" s="106" t="s">
        <v>263</v>
      </c>
      <c r="H673" s="106" t="s">
        <v>268</v>
      </c>
      <c r="I673">
        <v>43</v>
      </c>
    </row>
    <row r="674" spans="1:10" x14ac:dyDescent="0.2">
      <c r="A674" s="106" t="s">
        <v>362</v>
      </c>
      <c r="B674" s="106" t="s">
        <v>316</v>
      </c>
      <c r="C674" s="106" t="s">
        <v>253</v>
      </c>
      <c r="D674" s="106" t="s">
        <v>258</v>
      </c>
      <c r="E674">
        <v>4970</v>
      </c>
      <c r="F674" s="106" t="s">
        <v>631</v>
      </c>
      <c r="G674" s="106" t="s">
        <v>259</v>
      </c>
      <c r="H674" s="106" t="s">
        <v>268</v>
      </c>
      <c r="I674">
        <v>324</v>
      </c>
    </row>
    <row r="675" spans="1:10" x14ac:dyDescent="0.2">
      <c r="A675" s="106" t="s">
        <v>362</v>
      </c>
      <c r="B675" s="106" t="s">
        <v>316</v>
      </c>
      <c r="C675" s="106" t="s">
        <v>253</v>
      </c>
      <c r="D675" s="106" t="s">
        <v>254</v>
      </c>
      <c r="E675">
        <v>5013</v>
      </c>
      <c r="F675" s="106" t="s">
        <v>2161</v>
      </c>
      <c r="G675" s="106" t="s">
        <v>255</v>
      </c>
      <c r="H675" s="106" t="s">
        <v>1259</v>
      </c>
      <c r="I675" s="106">
        <v>190</v>
      </c>
      <c r="J675" s="106"/>
    </row>
    <row r="676" spans="1:10" x14ac:dyDescent="0.2">
      <c r="A676" s="106" t="s">
        <v>362</v>
      </c>
      <c r="B676" s="106" t="s">
        <v>316</v>
      </c>
      <c r="C676" s="106" t="s">
        <v>253</v>
      </c>
      <c r="D676" s="106" t="s">
        <v>254</v>
      </c>
      <c r="E676">
        <v>5017</v>
      </c>
      <c r="F676" s="106" t="s">
        <v>2162</v>
      </c>
      <c r="G676" s="106" t="s">
        <v>255</v>
      </c>
      <c r="H676" s="106" t="s">
        <v>1259</v>
      </c>
      <c r="I676">
        <v>176</v>
      </c>
    </row>
    <row r="677" spans="1:10" x14ac:dyDescent="0.2">
      <c r="A677" s="106" t="s">
        <v>362</v>
      </c>
      <c r="B677" s="106" t="s">
        <v>316</v>
      </c>
      <c r="C677" s="106" t="s">
        <v>253</v>
      </c>
      <c r="D677" s="106" t="s">
        <v>254</v>
      </c>
      <c r="E677">
        <v>5186</v>
      </c>
      <c r="F677" s="106" t="s">
        <v>2163</v>
      </c>
      <c r="G677" s="106" t="s">
        <v>255</v>
      </c>
      <c r="H677" s="106" t="s">
        <v>472</v>
      </c>
      <c r="I677">
        <v>931</v>
      </c>
    </row>
    <row r="678" spans="1:10" x14ac:dyDescent="0.2">
      <c r="A678" s="106" t="s">
        <v>362</v>
      </c>
      <c r="B678" s="106" t="s">
        <v>316</v>
      </c>
      <c r="C678" s="106" t="s">
        <v>253</v>
      </c>
      <c r="D678" s="106" t="s">
        <v>254</v>
      </c>
      <c r="E678">
        <v>5212</v>
      </c>
      <c r="F678" s="106" t="s">
        <v>2164</v>
      </c>
      <c r="G678" s="106" t="s">
        <v>259</v>
      </c>
      <c r="H678" s="106" t="s">
        <v>297</v>
      </c>
      <c r="I678">
        <v>13</v>
      </c>
    </row>
    <row r="679" spans="1:10" x14ac:dyDescent="0.2">
      <c r="A679" s="106" t="s">
        <v>362</v>
      </c>
      <c r="B679" s="106" t="s">
        <v>316</v>
      </c>
      <c r="C679" s="106" t="s">
        <v>253</v>
      </c>
      <c r="D679" s="106" t="s">
        <v>254</v>
      </c>
      <c r="E679">
        <v>5232</v>
      </c>
      <c r="F679" s="106" t="s">
        <v>2165</v>
      </c>
      <c r="G679" s="106" t="s">
        <v>255</v>
      </c>
      <c r="H679" s="106" t="s">
        <v>297</v>
      </c>
      <c r="I679" t="s">
        <v>286</v>
      </c>
      <c r="J679" t="s">
        <v>4261</v>
      </c>
    </row>
    <row r="680" spans="1:10" x14ac:dyDescent="0.2">
      <c r="A680" s="106" t="s">
        <v>362</v>
      </c>
      <c r="B680" s="106" t="s">
        <v>316</v>
      </c>
      <c r="C680" s="106" t="s">
        <v>253</v>
      </c>
      <c r="D680" s="106" t="s">
        <v>254</v>
      </c>
      <c r="E680">
        <v>5233</v>
      </c>
      <c r="F680" s="106" t="s">
        <v>2166</v>
      </c>
      <c r="G680" s="106" t="s">
        <v>255</v>
      </c>
      <c r="H680" s="106" t="s">
        <v>297</v>
      </c>
      <c r="I680" s="106" t="s">
        <v>322</v>
      </c>
      <c r="J680" s="106" t="s">
        <v>4262</v>
      </c>
    </row>
    <row r="681" spans="1:10" x14ac:dyDescent="0.2">
      <c r="A681" s="106" t="s">
        <v>362</v>
      </c>
      <c r="B681" s="106" t="s">
        <v>316</v>
      </c>
      <c r="C681" s="106" t="s">
        <v>253</v>
      </c>
      <c r="D681" s="106" t="s">
        <v>254</v>
      </c>
      <c r="E681">
        <v>5282</v>
      </c>
      <c r="F681" s="106" t="s">
        <v>2167</v>
      </c>
      <c r="G681" s="106" t="s">
        <v>263</v>
      </c>
      <c r="H681" s="106" t="s">
        <v>297</v>
      </c>
      <c r="I681">
        <v>139</v>
      </c>
    </row>
    <row r="682" spans="1:10" x14ac:dyDescent="0.2">
      <c r="A682" s="106" t="s">
        <v>362</v>
      </c>
      <c r="B682" s="106" t="s">
        <v>316</v>
      </c>
      <c r="C682" s="106" t="s">
        <v>253</v>
      </c>
      <c r="D682" s="106" t="s">
        <v>254</v>
      </c>
      <c r="E682">
        <v>5284</v>
      </c>
      <c r="F682" s="106" t="s">
        <v>2168</v>
      </c>
      <c r="G682" s="106" t="s">
        <v>259</v>
      </c>
      <c r="H682" s="106" t="s">
        <v>297</v>
      </c>
      <c r="I682">
        <v>25</v>
      </c>
    </row>
    <row r="683" spans="1:10" x14ac:dyDescent="0.2">
      <c r="A683" s="106" t="s">
        <v>362</v>
      </c>
      <c r="B683" s="106" t="s">
        <v>316</v>
      </c>
      <c r="C683" s="106" t="s">
        <v>253</v>
      </c>
      <c r="D683" s="106" t="s">
        <v>254</v>
      </c>
      <c r="E683">
        <v>5285</v>
      </c>
      <c r="F683" s="106" t="s">
        <v>2169</v>
      </c>
      <c r="G683" s="106" t="s">
        <v>259</v>
      </c>
      <c r="H683" s="106" t="s">
        <v>297</v>
      </c>
      <c r="I683">
        <v>23</v>
      </c>
    </row>
    <row r="684" spans="1:10" x14ac:dyDescent="0.2">
      <c r="A684" s="106" t="s">
        <v>362</v>
      </c>
      <c r="B684" s="106" t="s">
        <v>316</v>
      </c>
      <c r="C684" s="106" t="s">
        <v>253</v>
      </c>
      <c r="D684" s="106" t="s">
        <v>254</v>
      </c>
      <c r="E684">
        <v>5288</v>
      </c>
      <c r="F684" s="106" t="s">
        <v>2170</v>
      </c>
      <c r="G684" s="106" t="s">
        <v>255</v>
      </c>
      <c r="H684" s="106" t="s">
        <v>297</v>
      </c>
      <c r="I684">
        <v>211</v>
      </c>
    </row>
    <row r="685" spans="1:10" x14ac:dyDescent="0.2">
      <c r="A685" s="106" t="s">
        <v>362</v>
      </c>
      <c r="B685" s="106" t="s">
        <v>316</v>
      </c>
      <c r="C685" s="106" t="s">
        <v>264</v>
      </c>
      <c r="D685" s="106" t="s">
        <v>258</v>
      </c>
      <c r="E685">
        <v>5380</v>
      </c>
      <c r="F685" s="106" t="s">
        <v>2171</v>
      </c>
      <c r="G685" s="106" t="s">
        <v>259</v>
      </c>
      <c r="H685" s="106" t="s">
        <v>297</v>
      </c>
      <c r="I685">
        <v>9</v>
      </c>
    </row>
    <row r="686" spans="1:10" x14ac:dyDescent="0.2">
      <c r="A686" s="106" t="s">
        <v>362</v>
      </c>
      <c r="B686" s="106" t="s">
        <v>316</v>
      </c>
      <c r="C686" s="106" t="s">
        <v>253</v>
      </c>
      <c r="D686" s="106" t="s">
        <v>254</v>
      </c>
      <c r="E686">
        <v>5387</v>
      </c>
      <c r="F686" s="106" t="s">
        <v>2172</v>
      </c>
      <c r="G686" s="106" t="s">
        <v>259</v>
      </c>
      <c r="H686" s="106" t="s">
        <v>297</v>
      </c>
      <c r="I686">
        <v>98</v>
      </c>
    </row>
    <row r="687" spans="1:10" x14ac:dyDescent="0.2">
      <c r="A687" s="106" t="s">
        <v>362</v>
      </c>
      <c r="B687" s="106" t="s">
        <v>316</v>
      </c>
      <c r="C687" s="106" t="s">
        <v>253</v>
      </c>
      <c r="D687" s="106" t="s">
        <v>254</v>
      </c>
      <c r="E687">
        <v>5401</v>
      </c>
      <c r="F687" s="106" t="s">
        <v>2173</v>
      </c>
      <c r="G687" s="106" t="s">
        <v>255</v>
      </c>
      <c r="H687" s="106" t="s">
        <v>633</v>
      </c>
      <c r="I687" t="s">
        <v>420</v>
      </c>
      <c r="J687" t="s">
        <v>3707</v>
      </c>
    </row>
    <row r="688" spans="1:10" x14ac:dyDescent="0.2">
      <c r="A688" s="106" t="s">
        <v>362</v>
      </c>
      <c r="B688" s="106" t="s">
        <v>316</v>
      </c>
      <c r="C688" s="106" t="s">
        <v>253</v>
      </c>
      <c r="D688" s="106" t="s">
        <v>254</v>
      </c>
      <c r="E688">
        <v>5541</v>
      </c>
      <c r="F688" s="106" t="s">
        <v>2174</v>
      </c>
      <c r="G688" s="106" t="s">
        <v>255</v>
      </c>
      <c r="H688" s="106" t="s">
        <v>633</v>
      </c>
      <c r="I688">
        <v>417</v>
      </c>
    </row>
    <row r="689" spans="1:10" x14ac:dyDescent="0.2">
      <c r="A689" s="106" t="s">
        <v>362</v>
      </c>
      <c r="B689" s="106" t="s">
        <v>316</v>
      </c>
      <c r="C689" s="106" t="s">
        <v>262</v>
      </c>
      <c r="D689" s="106" t="s">
        <v>258</v>
      </c>
      <c r="E689">
        <v>5542</v>
      </c>
      <c r="F689" s="106" t="s">
        <v>3368</v>
      </c>
      <c r="G689" s="106" t="s">
        <v>259</v>
      </c>
      <c r="H689" s="106" t="s">
        <v>633</v>
      </c>
      <c r="I689">
        <v>41</v>
      </c>
    </row>
    <row r="690" spans="1:10" x14ac:dyDescent="0.2">
      <c r="A690" s="106" t="s">
        <v>362</v>
      </c>
      <c r="B690" s="106" t="s">
        <v>316</v>
      </c>
      <c r="C690" s="106" t="s">
        <v>253</v>
      </c>
      <c r="D690" s="106" t="s">
        <v>254</v>
      </c>
      <c r="E690">
        <v>5602</v>
      </c>
      <c r="F690" s="106" t="s">
        <v>632</v>
      </c>
      <c r="G690" s="106" t="s">
        <v>255</v>
      </c>
      <c r="H690" s="106" t="s">
        <v>633</v>
      </c>
      <c r="I690">
        <v>275</v>
      </c>
    </row>
    <row r="691" spans="1:10" x14ac:dyDescent="0.2">
      <c r="A691" s="106" t="s">
        <v>362</v>
      </c>
      <c r="B691" s="106" t="s">
        <v>316</v>
      </c>
      <c r="C691" s="106" t="s">
        <v>253</v>
      </c>
      <c r="D691" s="106" t="s">
        <v>254</v>
      </c>
      <c r="E691">
        <v>5614</v>
      </c>
      <c r="F691" s="106" t="s">
        <v>2175</v>
      </c>
      <c r="G691" s="106" t="s">
        <v>263</v>
      </c>
      <c r="H691" s="106" t="s">
        <v>633</v>
      </c>
      <c r="I691">
        <v>63</v>
      </c>
    </row>
    <row r="692" spans="1:10" x14ac:dyDescent="0.2">
      <c r="A692" s="106" t="s">
        <v>362</v>
      </c>
      <c r="B692" s="106" t="s">
        <v>316</v>
      </c>
      <c r="C692" s="106" t="s">
        <v>253</v>
      </c>
      <c r="D692" s="106" t="s">
        <v>254</v>
      </c>
      <c r="E692">
        <v>5713</v>
      </c>
      <c r="F692" s="106" t="s">
        <v>377</v>
      </c>
      <c r="G692" s="106" t="s">
        <v>255</v>
      </c>
      <c r="H692" s="106" t="s">
        <v>343</v>
      </c>
      <c r="I692" s="106" t="s">
        <v>332</v>
      </c>
      <c r="J692" s="106" t="s">
        <v>3999</v>
      </c>
    </row>
    <row r="693" spans="1:10" x14ac:dyDescent="0.2">
      <c r="A693" s="106" t="s">
        <v>362</v>
      </c>
      <c r="B693" s="106" t="s">
        <v>316</v>
      </c>
      <c r="C693" s="106" t="s">
        <v>262</v>
      </c>
      <c r="D693" s="106" t="s">
        <v>254</v>
      </c>
      <c r="E693">
        <v>5816</v>
      </c>
      <c r="F693" s="106" t="s">
        <v>2176</v>
      </c>
      <c r="G693" s="106" t="s">
        <v>263</v>
      </c>
      <c r="H693" s="106" t="s">
        <v>343</v>
      </c>
      <c r="I693" s="106">
        <v>54</v>
      </c>
      <c r="J693" s="106"/>
    </row>
    <row r="694" spans="1:10" x14ac:dyDescent="0.2">
      <c r="A694" s="106" t="s">
        <v>362</v>
      </c>
      <c r="B694" s="106" t="s">
        <v>316</v>
      </c>
      <c r="C694" s="106" t="s">
        <v>253</v>
      </c>
      <c r="D694" s="106" t="s">
        <v>258</v>
      </c>
      <c r="E694">
        <v>5923</v>
      </c>
      <c r="F694" s="106" t="s">
        <v>2177</v>
      </c>
      <c r="G694" s="106" t="s">
        <v>255</v>
      </c>
      <c r="H694" s="106" t="s">
        <v>270</v>
      </c>
      <c r="I694" s="106">
        <v>60</v>
      </c>
      <c r="J694" s="106"/>
    </row>
    <row r="695" spans="1:10" x14ac:dyDescent="0.2">
      <c r="A695" s="106" t="s">
        <v>362</v>
      </c>
      <c r="B695" s="106" t="s">
        <v>316</v>
      </c>
      <c r="C695" s="106" t="s">
        <v>262</v>
      </c>
      <c r="D695" s="106" t="s">
        <v>254</v>
      </c>
      <c r="E695">
        <v>5946</v>
      </c>
      <c r="F695" s="106" t="s">
        <v>2178</v>
      </c>
      <c r="G695" s="106" t="s">
        <v>255</v>
      </c>
      <c r="H695" s="106" t="s">
        <v>270</v>
      </c>
      <c r="I695">
        <v>823</v>
      </c>
    </row>
    <row r="696" spans="1:10" x14ac:dyDescent="0.2">
      <c r="A696" s="106" t="s">
        <v>362</v>
      </c>
      <c r="B696" s="106" t="s">
        <v>316</v>
      </c>
      <c r="C696" s="106" t="s">
        <v>253</v>
      </c>
      <c r="D696" s="106" t="s">
        <v>254</v>
      </c>
      <c r="E696">
        <v>5976</v>
      </c>
      <c r="F696" s="106" t="s">
        <v>2179</v>
      </c>
      <c r="G696" s="106" t="s">
        <v>255</v>
      </c>
      <c r="H696" s="106" t="s">
        <v>270</v>
      </c>
      <c r="I696">
        <v>380</v>
      </c>
    </row>
    <row r="697" spans="1:10" x14ac:dyDescent="0.2">
      <c r="A697" s="106" t="s">
        <v>362</v>
      </c>
      <c r="B697" s="106" t="s">
        <v>316</v>
      </c>
      <c r="C697" s="106" t="s">
        <v>253</v>
      </c>
      <c r="D697" s="106" t="s">
        <v>254</v>
      </c>
      <c r="E697">
        <v>5999</v>
      </c>
      <c r="F697" s="106" t="s">
        <v>1495</v>
      </c>
      <c r="G697" s="106" t="s">
        <v>259</v>
      </c>
      <c r="H697" s="106" t="s">
        <v>270</v>
      </c>
      <c r="I697">
        <v>221</v>
      </c>
    </row>
    <row r="698" spans="1:10" x14ac:dyDescent="0.2">
      <c r="A698" s="106" t="s">
        <v>362</v>
      </c>
      <c r="B698" s="106" t="s">
        <v>316</v>
      </c>
      <c r="C698" s="106" t="s">
        <v>264</v>
      </c>
      <c r="D698" s="106" t="s">
        <v>258</v>
      </c>
      <c r="E698">
        <v>6062</v>
      </c>
      <c r="F698" s="106" t="s">
        <v>2180</v>
      </c>
      <c r="G698" s="106" t="s">
        <v>255</v>
      </c>
      <c r="H698" s="106" t="s">
        <v>260</v>
      </c>
      <c r="I698">
        <v>285</v>
      </c>
    </row>
    <row r="699" spans="1:10" x14ac:dyDescent="0.2">
      <c r="A699" s="106" t="s">
        <v>362</v>
      </c>
      <c r="B699" s="106" t="s">
        <v>316</v>
      </c>
      <c r="C699" s="106" t="s">
        <v>262</v>
      </c>
      <c r="D699" s="106" t="s">
        <v>258</v>
      </c>
      <c r="E699">
        <v>6077</v>
      </c>
      <c r="F699" s="106" t="s">
        <v>2181</v>
      </c>
      <c r="G699" s="106" t="s">
        <v>255</v>
      </c>
      <c r="H699" s="106" t="s">
        <v>260</v>
      </c>
      <c r="I699">
        <v>80</v>
      </c>
    </row>
    <row r="700" spans="1:10" x14ac:dyDescent="0.2">
      <c r="A700" s="106" t="s">
        <v>362</v>
      </c>
      <c r="B700" s="106" t="s">
        <v>316</v>
      </c>
      <c r="C700" s="106" t="s">
        <v>253</v>
      </c>
      <c r="D700" s="106" t="s">
        <v>254</v>
      </c>
      <c r="E700">
        <v>6089</v>
      </c>
      <c r="F700" s="106" t="s">
        <v>2182</v>
      </c>
      <c r="G700" s="106" t="s">
        <v>255</v>
      </c>
      <c r="H700" s="106" t="s">
        <v>260</v>
      </c>
      <c r="I700">
        <v>237</v>
      </c>
    </row>
    <row r="701" spans="1:10" x14ac:dyDescent="0.2">
      <c r="A701" s="106" t="s">
        <v>362</v>
      </c>
      <c r="B701" s="106" t="s">
        <v>316</v>
      </c>
      <c r="C701" s="106" t="s">
        <v>264</v>
      </c>
      <c r="D701" s="106" t="s">
        <v>254</v>
      </c>
      <c r="E701">
        <v>6090</v>
      </c>
      <c r="F701" s="106" t="s">
        <v>2183</v>
      </c>
      <c r="G701" s="106" t="s">
        <v>267</v>
      </c>
      <c r="H701" s="106" t="s">
        <v>260</v>
      </c>
      <c r="I701">
        <v>45</v>
      </c>
    </row>
    <row r="702" spans="1:10" x14ac:dyDescent="0.2">
      <c r="A702" s="106" t="s">
        <v>362</v>
      </c>
      <c r="B702" s="106" t="s">
        <v>316</v>
      </c>
      <c r="C702" s="106" t="s">
        <v>253</v>
      </c>
      <c r="D702" s="106" t="s">
        <v>254</v>
      </c>
      <c r="E702">
        <v>6113</v>
      </c>
      <c r="F702" s="106" t="s">
        <v>2184</v>
      </c>
      <c r="G702" s="106" t="s">
        <v>255</v>
      </c>
      <c r="H702" s="106" t="s">
        <v>276</v>
      </c>
      <c r="I702" t="s">
        <v>305</v>
      </c>
      <c r="J702" t="s">
        <v>3987</v>
      </c>
    </row>
    <row r="703" spans="1:10" x14ac:dyDescent="0.2">
      <c r="A703" s="106" t="s">
        <v>362</v>
      </c>
      <c r="B703" s="106" t="s">
        <v>316</v>
      </c>
      <c r="C703" s="106" t="s">
        <v>253</v>
      </c>
      <c r="D703" s="106" t="s">
        <v>254</v>
      </c>
      <c r="E703">
        <v>6138</v>
      </c>
      <c r="F703" s="106" t="s">
        <v>2185</v>
      </c>
      <c r="G703" s="106" t="s">
        <v>255</v>
      </c>
      <c r="H703" s="106" t="s">
        <v>276</v>
      </c>
      <c r="I703" s="106">
        <v>42</v>
      </c>
      <c r="J703" s="106"/>
    </row>
    <row r="704" spans="1:10" x14ac:dyDescent="0.2">
      <c r="A704" s="106" t="s">
        <v>362</v>
      </c>
      <c r="B704" s="106" t="s">
        <v>316</v>
      </c>
      <c r="C704" s="106" t="s">
        <v>253</v>
      </c>
      <c r="D704" s="106" t="s">
        <v>254</v>
      </c>
      <c r="E704">
        <v>6166</v>
      </c>
      <c r="F704" s="106" t="s">
        <v>2186</v>
      </c>
      <c r="G704" s="106" t="s">
        <v>267</v>
      </c>
      <c r="H704" s="106" t="s">
        <v>276</v>
      </c>
      <c r="I704">
        <v>89</v>
      </c>
    </row>
    <row r="705" spans="1:10" x14ac:dyDescent="0.2">
      <c r="A705" s="106" t="s">
        <v>362</v>
      </c>
      <c r="B705" s="106" t="s">
        <v>316</v>
      </c>
      <c r="C705" s="106" t="s">
        <v>253</v>
      </c>
      <c r="D705" s="106" t="s">
        <v>254</v>
      </c>
      <c r="E705">
        <v>6245</v>
      </c>
      <c r="F705" s="106" t="s">
        <v>2187</v>
      </c>
      <c r="G705" s="106" t="s">
        <v>263</v>
      </c>
      <c r="H705" s="106" t="s">
        <v>276</v>
      </c>
      <c r="I705" s="106">
        <v>249</v>
      </c>
      <c r="J705" s="106"/>
    </row>
    <row r="706" spans="1:10" x14ac:dyDescent="0.2">
      <c r="A706" s="106" t="s">
        <v>362</v>
      </c>
      <c r="B706" s="106" t="s">
        <v>316</v>
      </c>
      <c r="C706" s="106" t="s">
        <v>253</v>
      </c>
      <c r="D706" s="106" t="s">
        <v>254</v>
      </c>
      <c r="E706">
        <v>6258</v>
      </c>
      <c r="F706" s="106" t="s">
        <v>2188</v>
      </c>
      <c r="G706" s="106" t="s">
        <v>255</v>
      </c>
      <c r="H706" s="106" t="s">
        <v>276</v>
      </c>
      <c r="I706" s="106">
        <v>689</v>
      </c>
      <c r="J706" s="106"/>
    </row>
    <row r="707" spans="1:10" x14ac:dyDescent="0.2">
      <c r="A707" s="106" t="s">
        <v>362</v>
      </c>
      <c r="B707" s="106" t="s">
        <v>316</v>
      </c>
      <c r="C707" s="106" t="s">
        <v>253</v>
      </c>
      <c r="D707" s="106" t="s">
        <v>254</v>
      </c>
      <c r="E707">
        <v>6272</v>
      </c>
      <c r="F707" s="106" t="s">
        <v>2189</v>
      </c>
      <c r="G707" s="106" t="s">
        <v>255</v>
      </c>
      <c r="H707" s="106" t="s">
        <v>276</v>
      </c>
      <c r="I707">
        <v>402</v>
      </c>
    </row>
    <row r="708" spans="1:10" x14ac:dyDescent="0.2">
      <c r="A708" s="106" t="s">
        <v>362</v>
      </c>
      <c r="B708" s="106" t="s">
        <v>316</v>
      </c>
      <c r="C708" s="106" t="s">
        <v>257</v>
      </c>
      <c r="D708" s="106" t="s">
        <v>254</v>
      </c>
      <c r="E708">
        <v>6277</v>
      </c>
      <c r="F708" s="106" t="s">
        <v>2190</v>
      </c>
      <c r="G708" s="106" t="s">
        <v>255</v>
      </c>
      <c r="H708" s="106" t="s">
        <v>276</v>
      </c>
      <c r="I708">
        <v>427</v>
      </c>
    </row>
    <row r="709" spans="1:10" x14ac:dyDescent="0.2">
      <c r="A709" s="106" t="s">
        <v>362</v>
      </c>
      <c r="B709" s="106" t="s">
        <v>316</v>
      </c>
      <c r="C709" s="106" t="s">
        <v>262</v>
      </c>
      <c r="D709" s="106" t="s">
        <v>254</v>
      </c>
      <c r="E709">
        <v>6278</v>
      </c>
      <c r="F709" s="106" t="s">
        <v>2191</v>
      </c>
      <c r="G709" s="106" t="s">
        <v>255</v>
      </c>
      <c r="H709" s="106" t="s">
        <v>276</v>
      </c>
      <c r="I709">
        <v>606</v>
      </c>
    </row>
    <row r="710" spans="1:10" x14ac:dyDescent="0.2">
      <c r="A710" s="106" t="s">
        <v>362</v>
      </c>
      <c r="B710" s="106" t="s">
        <v>316</v>
      </c>
      <c r="C710" s="106" t="s">
        <v>253</v>
      </c>
      <c r="D710" s="106" t="s">
        <v>254</v>
      </c>
      <c r="E710">
        <v>6287</v>
      </c>
      <c r="F710" s="106" t="s">
        <v>1496</v>
      </c>
      <c r="G710" s="106" t="s">
        <v>255</v>
      </c>
      <c r="H710" s="106" t="s">
        <v>276</v>
      </c>
      <c r="I710" t="s">
        <v>286</v>
      </c>
      <c r="J710" t="s">
        <v>4026</v>
      </c>
    </row>
    <row r="711" spans="1:10" x14ac:dyDescent="0.2">
      <c r="A711" s="106" t="s">
        <v>362</v>
      </c>
      <c r="B711" s="106" t="s">
        <v>316</v>
      </c>
      <c r="C711" s="106" t="s">
        <v>253</v>
      </c>
      <c r="D711" s="106" t="s">
        <v>254</v>
      </c>
      <c r="E711">
        <v>6293</v>
      </c>
      <c r="F711" s="106" t="s">
        <v>2192</v>
      </c>
      <c r="G711" s="106" t="s">
        <v>255</v>
      </c>
      <c r="H711" s="106" t="s">
        <v>276</v>
      </c>
      <c r="I711">
        <v>210</v>
      </c>
    </row>
    <row r="712" spans="1:10" x14ac:dyDescent="0.2">
      <c r="A712" s="106" t="s">
        <v>362</v>
      </c>
      <c r="B712" s="106" t="s">
        <v>316</v>
      </c>
      <c r="C712" s="106" t="s">
        <v>264</v>
      </c>
      <c r="D712" s="106" t="s">
        <v>254</v>
      </c>
      <c r="E712">
        <v>6327</v>
      </c>
      <c r="F712" s="106" t="s">
        <v>1278</v>
      </c>
      <c r="G712" s="106" t="s">
        <v>259</v>
      </c>
      <c r="H712" s="106" t="s">
        <v>276</v>
      </c>
      <c r="I712" s="106">
        <v>34</v>
      </c>
      <c r="J712" s="106"/>
    </row>
    <row r="713" spans="1:10" x14ac:dyDescent="0.2">
      <c r="A713" s="106" t="s">
        <v>362</v>
      </c>
      <c r="B713" s="106" t="s">
        <v>316</v>
      </c>
      <c r="C713" s="106" t="s">
        <v>264</v>
      </c>
      <c r="D713" s="106" t="s">
        <v>254</v>
      </c>
      <c r="E713">
        <v>6340</v>
      </c>
      <c r="F713" s="106" t="s">
        <v>2193</v>
      </c>
      <c r="G713" s="106" t="s">
        <v>255</v>
      </c>
      <c r="H713" s="106" t="s">
        <v>276</v>
      </c>
      <c r="I713">
        <v>850</v>
      </c>
    </row>
    <row r="714" spans="1:10" x14ac:dyDescent="0.2">
      <c r="A714" s="106" t="s">
        <v>362</v>
      </c>
      <c r="B714" s="106" t="s">
        <v>316</v>
      </c>
      <c r="C714" s="106" t="s">
        <v>253</v>
      </c>
      <c r="D714" s="106" t="s">
        <v>254</v>
      </c>
      <c r="E714">
        <v>6358</v>
      </c>
      <c r="F714" s="106" t="s">
        <v>2194</v>
      </c>
      <c r="G714" s="106" t="s">
        <v>255</v>
      </c>
      <c r="H714" s="106" t="s">
        <v>276</v>
      </c>
      <c r="I714">
        <v>116</v>
      </c>
    </row>
    <row r="715" spans="1:10" x14ac:dyDescent="0.2">
      <c r="A715" s="106" t="s">
        <v>362</v>
      </c>
      <c r="B715" s="106" t="s">
        <v>316</v>
      </c>
      <c r="C715" s="106" t="s">
        <v>253</v>
      </c>
      <c r="D715" s="106" t="s">
        <v>254</v>
      </c>
      <c r="E715">
        <v>6383</v>
      </c>
      <c r="F715" s="106" t="s">
        <v>2195</v>
      </c>
      <c r="G715" s="106" t="s">
        <v>255</v>
      </c>
      <c r="H715" s="106" t="s">
        <v>276</v>
      </c>
      <c r="I715" t="s">
        <v>332</v>
      </c>
      <c r="J715" t="s">
        <v>4263</v>
      </c>
    </row>
    <row r="716" spans="1:10" x14ac:dyDescent="0.2">
      <c r="A716" s="106" t="s">
        <v>362</v>
      </c>
      <c r="B716" s="106" t="s">
        <v>316</v>
      </c>
      <c r="C716" s="106" t="s">
        <v>253</v>
      </c>
      <c r="D716" s="106" t="s">
        <v>254</v>
      </c>
      <c r="E716">
        <v>6393</v>
      </c>
      <c r="F716" s="106" t="s">
        <v>2196</v>
      </c>
      <c r="G716" s="106" t="s">
        <v>255</v>
      </c>
      <c r="H716" s="106" t="s">
        <v>276</v>
      </c>
      <c r="I716">
        <v>76</v>
      </c>
    </row>
    <row r="717" spans="1:10" x14ac:dyDescent="0.2">
      <c r="A717" s="106" t="s">
        <v>362</v>
      </c>
      <c r="B717" s="106" t="s">
        <v>316</v>
      </c>
      <c r="C717" s="106" t="s">
        <v>253</v>
      </c>
      <c r="D717" s="106" t="s">
        <v>254</v>
      </c>
      <c r="E717">
        <v>6417</v>
      </c>
      <c r="F717" s="106" t="s">
        <v>3370</v>
      </c>
      <c r="G717" s="106" t="s">
        <v>255</v>
      </c>
      <c r="H717" s="106" t="s">
        <v>276</v>
      </c>
      <c r="I717" t="s">
        <v>278</v>
      </c>
      <c r="J717" t="s">
        <v>4021</v>
      </c>
    </row>
    <row r="718" spans="1:10" x14ac:dyDescent="0.2">
      <c r="A718" s="106" t="s">
        <v>362</v>
      </c>
      <c r="B718" s="106" t="s">
        <v>316</v>
      </c>
      <c r="C718" s="106" t="s">
        <v>253</v>
      </c>
      <c r="D718" s="106" t="s">
        <v>254</v>
      </c>
      <c r="E718">
        <v>6445</v>
      </c>
      <c r="F718" s="106" t="s">
        <v>2197</v>
      </c>
      <c r="G718" s="106" t="s">
        <v>255</v>
      </c>
      <c r="H718" s="106" t="s">
        <v>276</v>
      </c>
      <c r="I718">
        <v>78</v>
      </c>
    </row>
    <row r="719" spans="1:10" x14ac:dyDescent="0.2">
      <c r="A719" s="106" t="s">
        <v>362</v>
      </c>
      <c r="B719" s="106" t="s">
        <v>316</v>
      </c>
      <c r="C719" s="106" t="s">
        <v>253</v>
      </c>
      <c r="D719" s="106" t="s">
        <v>254</v>
      </c>
      <c r="E719">
        <v>6458</v>
      </c>
      <c r="F719" s="106" t="s">
        <v>2198</v>
      </c>
      <c r="G719" s="106" t="s">
        <v>255</v>
      </c>
      <c r="H719" s="106" t="s">
        <v>276</v>
      </c>
      <c r="I719">
        <v>457</v>
      </c>
    </row>
    <row r="720" spans="1:10" x14ac:dyDescent="0.2">
      <c r="A720" s="106" t="s">
        <v>362</v>
      </c>
      <c r="B720" s="106" t="s">
        <v>316</v>
      </c>
      <c r="C720" s="106" t="s">
        <v>253</v>
      </c>
      <c r="D720" s="106" t="s">
        <v>254</v>
      </c>
      <c r="E720">
        <v>6485</v>
      </c>
      <c r="F720" s="106" t="s">
        <v>378</v>
      </c>
      <c r="G720" s="106" t="s">
        <v>255</v>
      </c>
      <c r="H720" s="106" t="s">
        <v>276</v>
      </c>
      <c r="I720">
        <v>275</v>
      </c>
    </row>
    <row r="721" spans="1:10" x14ac:dyDescent="0.2">
      <c r="A721" s="106" t="s">
        <v>362</v>
      </c>
      <c r="B721" s="106" t="s">
        <v>316</v>
      </c>
      <c r="C721" s="106" t="s">
        <v>262</v>
      </c>
      <c r="D721" s="106" t="s">
        <v>254</v>
      </c>
      <c r="E721">
        <v>6537</v>
      </c>
      <c r="F721" s="106" t="s">
        <v>476</v>
      </c>
      <c r="G721" s="106" t="s">
        <v>267</v>
      </c>
      <c r="H721" s="106" t="s">
        <v>260</v>
      </c>
      <c r="I721" s="106">
        <v>47</v>
      </c>
      <c r="J721" s="106"/>
    </row>
    <row r="722" spans="1:10" x14ac:dyDescent="0.2">
      <c r="A722" s="106" t="s">
        <v>362</v>
      </c>
      <c r="B722" s="106" t="s">
        <v>316</v>
      </c>
      <c r="C722" s="106" t="s">
        <v>253</v>
      </c>
      <c r="D722" s="106" t="s">
        <v>254</v>
      </c>
      <c r="E722">
        <v>6544</v>
      </c>
      <c r="F722" s="106" t="s">
        <v>2199</v>
      </c>
      <c r="G722" s="106" t="s">
        <v>255</v>
      </c>
      <c r="H722" s="106" t="s">
        <v>260</v>
      </c>
      <c r="I722">
        <v>977</v>
      </c>
    </row>
    <row r="723" spans="1:10" x14ac:dyDescent="0.2">
      <c r="A723" s="106" t="s">
        <v>362</v>
      </c>
      <c r="B723" s="106" t="s">
        <v>316</v>
      </c>
      <c r="C723" s="106" t="s">
        <v>262</v>
      </c>
      <c r="D723" s="106" t="s">
        <v>254</v>
      </c>
      <c r="E723">
        <v>6560</v>
      </c>
      <c r="F723" s="106" t="s">
        <v>2200</v>
      </c>
      <c r="G723" s="106" t="s">
        <v>267</v>
      </c>
      <c r="H723" s="106" t="s">
        <v>260</v>
      </c>
      <c r="I723">
        <v>74</v>
      </c>
    </row>
    <row r="724" spans="1:10" x14ac:dyDescent="0.2">
      <c r="A724" s="106" t="s">
        <v>362</v>
      </c>
      <c r="B724" s="106" t="s">
        <v>316</v>
      </c>
      <c r="C724" s="106" t="s">
        <v>262</v>
      </c>
      <c r="D724" s="106" t="s">
        <v>254</v>
      </c>
      <c r="E724">
        <v>6573</v>
      </c>
      <c r="F724" s="106" t="s">
        <v>2201</v>
      </c>
      <c r="G724" s="106" t="s">
        <v>267</v>
      </c>
      <c r="H724" s="106" t="s">
        <v>260</v>
      </c>
      <c r="I724">
        <v>18</v>
      </c>
    </row>
    <row r="725" spans="1:10" x14ac:dyDescent="0.2">
      <c r="A725" s="106" t="s">
        <v>362</v>
      </c>
      <c r="B725" s="106" t="s">
        <v>316</v>
      </c>
      <c r="C725" s="106" t="s">
        <v>253</v>
      </c>
      <c r="D725" s="106" t="s">
        <v>254</v>
      </c>
      <c r="E725">
        <v>6622</v>
      </c>
      <c r="F725" s="106" t="s">
        <v>2202</v>
      </c>
      <c r="G725" s="106" t="s">
        <v>255</v>
      </c>
      <c r="H725" s="106" t="s">
        <v>280</v>
      </c>
      <c r="I725">
        <v>946</v>
      </c>
    </row>
    <row r="726" spans="1:10" x14ac:dyDescent="0.2">
      <c r="A726" s="106" t="s">
        <v>362</v>
      </c>
      <c r="B726" s="106" t="s">
        <v>316</v>
      </c>
      <c r="C726" s="106" t="s">
        <v>253</v>
      </c>
      <c r="D726" s="106" t="s">
        <v>254</v>
      </c>
      <c r="E726">
        <v>6638</v>
      </c>
      <c r="F726" s="106" t="s">
        <v>2203</v>
      </c>
      <c r="G726" s="106" t="s">
        <v>255</v>
      </c>
      <c r="H726" s="106" t="s">
        <v>280</v>
      </c>
      <c r="I726">
        <v>161</v>
      </c>
    </row>
    <row r="727" spans="1:10" x14ac:dyDescent="0.2">
      <c r="A727" s="106" t="s">
        <v>362</v>
      </c>
      <c r="B727" s="106" t="s">
        <v>316</v>
      </c>
      <c r="C727" s="106" t="s">
        <v>262</v>
      </c>
      <c r="D727" s="106" t="s">
        <v>254</v>
      </c>
      <c r="E727">
        <v>6640</v>
      </c>
      <c r="F727" s="106" t="s">
        <v>2204</v>
      </c>
      <c r="G727" s="106" t="s">
        <v>255</v>
      </c>
      <c r="H727" s="106" t="s">
        <v>280</v>
      </c>
      <c r="I727">
        <v>447</v>
      </c>
    </row>
    <row r="728" spans="1:10" x14ac:dyDescent="0.2">
      <c r="A728" s="106" t="s">
        <v>362</v>
      </c>
      <c r="B728" s="106" t="s">
        <v>316</v>
      </c>
      <c r="C728" s="106" t="s">
        <v>253</v>
      </c>
      <c r="D728" s="106" t="s">
        <v>258</v>
      </c>
      <c r="E728">
        <v>6648</v>
      </c>
      <c r="F728" s="106" t="s">
        <v>2205</v>
      </c>
      <c r="G728" s="106" t="s">
        <v>259</v>
      </c>
      <c r="H728" s="106" t="s">
        <v>280</v>
      </c>
      <c r="I728">
        <v>106</v>
      </c>
    </row>
    <row r="729" spans="1:10" x14ac:dyDescent="0.2">
      <c r="A729" s="106" t="s">
        <v>362</v>
      </c>
      <c r="B729" s="106" t="s">
        <v>316</v>
      </c>
      <c r="C729" s="106" t="s">
        <v>253</v>
      </c>
      <c r="D729" s="106" t="s">
        <v>254</v>
      </c>
      <c r="E729">
        <v>6675</v>
      </c>
      <c r="F729" s="106" t="s">
        <v>2206</v>
      </c>
      <c r="G729" s="106" t="s">
        <v>255</v>
      </c>
      <c r="H729" s="106" t="s">
        <v>280</v>
      </c>
      <c r="I729">
        <v>125</v>
      </c>
    </row>
    <row r="730" spans="1:10" x14ac:dyDescent="0.2">
      <c r="A730" s="106" t="s">
        <v>362</v>
      </c>
      <c r="B730" s="106" t="s">
        <v>316</v>
      </c>
      <c r="C730" s="106" t="s">
        <v>253</v>
      </c>
      <c r="D730" s="106" t="s">
        <v>254</v>
      </c>
      <c r="E730">
        <v>6703</v>
      </c>
      <c r="F730" s="106" t="s">
        <v>3371</v>
      </c>
      <c r="G730" s="106" t="s">
        <v>255</v>
      </c>
      <c r="H730" s="106" t="s">
        <v>280</v>
      </c>
      <c r="I730" t="s">
        <v>286</v>
      </c>
      <c r="J730" t="s">
        <v>4264</v>
      </c>
    </row>
    <row r="731" spans="1:10" x14ac:dyDescent="0.2">
      <c r="A731" s="106" t="s">
        <v>362</v>
      </c>
      <c r="B731" s="106" t="s">
        <v>316</v>
      </c>
      <c r="C731" s="106" t="s">
        <v>253</v>
      </c>
      <c r="D731" s="106" t="s">
        <v>254</v>
      </c>
      <c r="E731">
        <v>6730</v>
      </c>
      <c r="F731" s="106" t="s">
        <v>2207</v>
      </c>
      <c r="G731" s="106" t="s">
        <v>255</v>
      </c>
      <c r="H731" s="106" t="s">
        <v>280</v>
      </c>
      <c r="I731">
        <v>92</v>
      </c>
    </row>
    <row r="732" spans="1:10" x14ac:dyDescent="0.2">
      <c r="A732" s="106" t="s">
        <v>362</v>
      </c>
      <c r="B732" s="106" t="s">
        <v>316</v>
      </c>
      <c r="C732" s="106" t="s">
        <v>253</v>
      </c>
      <c r="D732" s="106" t="s">
        <v>254</v>
      </c>
      <c r="E732">
        <v>6742</v>
      </c>
      <c r="F732" s="106" t="s">
        <v>2208</v>
      </c>
      <c r="G732" s="106" t="s">
        <v>255</v>
      </c>
      <c r="H732" s="106" t="s">
        <v>280</v>
      </c>
      <c r="I732">
        <v>347</v>
      </c>
    </row>
    <row r="733" spans="1:10" x14ac:dyDescent="0.2">
      <c r="A733" s="106" t="s">
        <v>362</v>
      </c>
      <c r="B733" s="106" t="s">
        <v>316</v>
      </c>
      <c r="C733" s="106" t="s">
        <v>253</v>
      </c>
      <c r="D733" s="106" t="s">
        <v>254</v>
      </c>
      <c r="E733">
        <v>6743</v>
      </c>
      <c r="F733" s="106" t="s">
        <v>2209</v>
      </c>
      <c r="G733" s="106" t="s">
        <v>263</v>
      </c>
      <c r="H733" s="106" t="s">
        <v>280</v>
      </c>
      <c r="I733">
        <v>109</v>
      </c>
    </row>
    <row r="734" spans="1:10" x14ac:dyDescent="0.2">
      <c r="A734" s="106" t="s">
        <v>362</v>
      </c>
      <c r="B734" s="106" t="s">
        <v>316</v>
      </c>
      <c r="C734" s="106" t="s">
        <v>253</v>
      </c>
      <c r="D734" s="106" t="s">
        <v>254</v>
      </c>
      <c r="E734">
        <v>6763</v>
      </c>
      <c r="F734" s="106" t="s">
        <v>2210</v>
      </c>
      <c r="G734" s="106" t="s">
        <v>255</v>
      </c>
      <c r="H734" s="106" t="s">
        <v>280</v>
      </c>
      <c r="I734">
        <v>125</v>
      </c>
    </row>
    <row r="735" spans="1:10" x14ac:dyDescent="0.2">
      <c r="A735" s="106" t="s">
        <v>362</v>
      </c>
      <c r="B735" s="106" t="s">
        <v>316</v>
      </c>
      <c r="C735" s="106" t="s">
        <v>253</v>
      </c>
      <c r="D735" s="106" t="s">
        <v>254</v>
      </c>
      <c r="E735">
        <v>6779</v>
      </c>
      <c r="F735" s="106" t="s">
        <v>2211</v>
      </c>
      <c r="G735" s="106" t="s">
        <v>255</v>
      </c>
      <c r="H735" s="106" t="s">
        <v>280</v>
      </c>
      <c r="I735">
        <v>98</v>
      </c>
    </row>
    <row r="736" spans="1:10" x14ac:dyDescent="0.2">
      <c r="A736" s="106" t="s">
        <v>362</v>
      </c>
      <c r="B736" s="106" t="s">
        <v>316</v>
      </c>
      <c r="C736" s="106" t="s">
        <v>253</v>
      </c>
      <c r="D736" s="106" t="s">
        <v>254</v>
      </c>
      <c r="E736">
        <v>6804</v>
      </c>
      <c r="F736" s="106" t="s">
        <v>2212</v>
      </c>
      <c r="G736" s="106" t="s">
        <v>255</v>
      </c>
      <c r="H736" s="106" t="s">
        <v>280</v>
      </c>
      <c r="I736">
        <v>808</v>
      </c>
    </row>
    <row r="737" spans="1:10" x14ac:dyDescent="0.2">
      <c r="A737" s="106" t="s">
        <v>362</v>
      </c>
      <c r="B737" s="106" t="s">
        <v>316</v>
      </c>
      <c r="C737" s="106" t="s">
        <v>253</v>
      </c>
      <c r="D737" s="106" t="s">
        <v>254</v>
      </c>
      <c r="E737">
        <v>6822</v>
      </c>
      <c r="F737" s="106" t="s">
        <v>2213</v>
      </c>
      <c r="G737" s="106" t="s">
        <v>259</v>
      </c>
      <c r="H737" s="106" t="s">
        <v>280</v>
      </c>
      <c r="I737">
        <v>47</v>
      </c>
    </row>
    <row r="738" spans="1:10" x14ac:dyDescent="0.2">
      <c r="A738" s="106" t="s">
        <v>362</v>
      </c>
      <c r="B738" s="106" t="s">
        <v>316</v>
      </c>
      <c r="C738" s="106" t="s">
        <v>253</v>
      </c>
      <c r="D738" s="106" t="s">
        <v>254</v>
      </c>
      <c r="E738">
        <v>6844</v>
      </c>
      <c r="F738" s="106" t="s">
        <v>2214</v>
      </c>
      <c r="G738" s="106" t="s">
        <v>255</v>
      </c>
      <c r="H738" s="106" t="s">
        <v>280</v>
      </c>
      <c r="I738">
        <v>344</v>
      </c>
    </row>
    <row r="739" spans="1:10" x14ac:dyDescent="0.2">
      <c r="A739" s="106" t="s">
        <v>362</v>
      </c>
      <c r="B739" s="106" t="s">
        <v>316</v>
      </c>
      <c r="C739" s="106" t="s">
        <v>262</v>
      </c>
      <c r="D739" s="106" t="s">
        <v>254</v>
      </c>
      <c r="E739">
        <v>6853</v>
      </c>
      <c r="F739" s="106" t="s">
        <v>2215</v>
      </c>
      <c r="G739" s="106" t="s">
        <v>255</v>
      </c>
      <c r="H739" s="106" t="s">
        <v>280</v>
      </c>
      <c r="I739">
        <v>120</v>
      </c>
    </row>
    <row r="740" spans="1:10" x14ac:dyDescent="0.2">
      <c r="A740" s="106" t="s">
        <v>362</v>
      </c>
      <c r="B740" s="106" t="s">
        <v>316</v>
      </c>
      <c r="C740" s="106" t="s">
        <v>253</v>
      </c>
      <c r="D740" s="106" t="s">
        <v>254</v>
      </c>
      <c r="E740">
        <v>6862</v>
      </c>
      <c r="F740" s="106" t="s">
        <v>2216</v>
      </c>
      <c r="G740" s="106" t="s">
        <v>259</v>
      </c>
      <c r="H740" s="106" t="s">
        <v>280</v>
      </c>
      <c r="I740">
        <v>30</v>
      </c>
    </row>
    <row r="741" spans="1:10" x14ac:dyDescent="0.2">
      <c r="A741" s="106" t="s">
        <v>362</v>
      </c>
      <c r="B741" s="106" t="s">
        <v>316</v>
      </c>
      <c r="C741" s="106" t="s">
        <v>253</v>
      </c>
      <c r="D741" s="106" t="s">
        <v>254</v>
      </c>
      <c r="E741">
        <v>6863</v>
      </c>
      <c r="F741" s="106" t="s">
        <v>3617</v>
      </c>
      <c r="G741" s="106" t="s">
        <v>259</v>
      </c>
      <c r="H741" s="106" t="s">
        <v>280</v>
      </c>
      <c r="I741">
        <v>83</v>
      </c>
    </row>
    <row r="742" spans="1:10" x14ac:dyDescent="0.2">
      <c r="A742" s="106" t="s">
        <v>362</v>
      </c>
      <c r="B742" s="106" t="s">
        <v>316</v>
      </c>
      <c r="C742" s="106" t="s">
        <v>253</v>
      </c>
      <c r="D742" s="106" t="s">
        <v>254</v>
      </c>
      <c r="E742">
        <v>6904</v>
      </c>
      <c r="F742" s="106" t="s">
        <v>2217</v>
      </c>
      <c r="G742" s="106" t="s">
        <v>255</v>
      </c>
      <c r="H742" s="106" t="s">
        <v>280</v>
      </c>
      <c r="I742">
        <v>208</v>
      </c>
    </row>
    <row r="743" spans="1:10" x14ac:dyDescent="0.2">
      <c r="A743" s="106" t="s">
        <v>362</v>
      </c>
      <c r="B743" s="106" t="s">
        <v>316</v>
      </c>
      <c r="C743" s="106" t="s">
        <v>253</v>
      </c>
      <c r="D743" s="106" t="s">
        <v>254</v>
      </c>
      <c r="E743">
        <v>6919</v>
      </c>
      <c r="F743" s="106" t="s">
        <v>2218</v>
      </c>
      <c r="G743" s="106" t="s">
        <v>259</v>
      </c>
      <c r="H743" s="106" t="s">
        <v>280</v>
      </c>
      <c r="I743" s="106">
        <v>69</v>
      </c>
      <c r="J743" s="106"/>
    </row>
    <row r="744" spans="1:10" x14ac:dyDescent="0.2">
      <c r="A744" s="106" t="s">
        <v>362</v>
      </c>
      <c r="B744" s="106" t="s">
        <v>316</v>
      </c>
      <c r="C744" s="106" t="s">
        <v>262</v>
      </c>
      <c r="D744" s="106" t="s">
        <v>254</v>
      </c>
      <c r="E744">
        <v>6929</v>
      </c>
      <c r="F744" s="106" t="s">
        <v>379</v>
      </c>
      <c r="G744" s="106" t="s">
        <v>255</v>
      </c>
      <c r="H744" s="106" t="s">
        <v>280</v>
      </c>
      <c r="I744">
        <v>660</v>
      </c>
    </row>
    <row r="745" spans="1:10" x14ac:dyDescent="0.2">
      <c r="A745" s="106" t="s">
        <v>362</v>
      </c>
      <c r="B745" s="106" t="s">
        <v>316</v>
      </c>
      <c r="C745" s="106" t="s">
        <v>253</v>
      </c>
      <c r="D745" s="106" t="s">
        <v>254</v>
      </c>
      <c r="E745">
        <v>6951</v>
      </c>
      <c r="F745" s="106" t="s">
        <v>2219</v>
      </c>
      <c r="G745" s="106" t="s">
        <v>255</v>
      </c>
      <c r="H745" s="106" t="s">
        <v>280</v>
      </c>
      <c r="I745" t="s">
        <v>286</v>
      </c>
      <c r="J745" t="s">
        <v>4045</v>
      </c>
    </row>
    <row r="746" spans="1:10" x14ac:dyDescent="0.2">
      <c r="A746" s="106" t="s">
        <v>362</v>
      </c>
      <c r="B746" s="106" t="s">
        <v>316</v>
      </c>
      <c r="C746" s="106" t="s">
        <v>253</v>
      </c>
      <c r="D746" s="106" t="s">
        <v>254</v>
      </c>
      <c r="E746">
        <v>6958</v>
      </c>
      <c r="F746" s="106" t="s">
        <v>2220</v>
      </c>
      <c r="G746" s="106" t="s">
        <v>255</v>
      </c>
      <c r="H746" s="106" t="s">
        <v>280</v>
      </c>
      <c r="I746">
        <v>325</v>
      </c>
    </row>
    <row r="747" spans="1:10" x14ac:dyDescent="0.2">
      <c r="A747" s="106" t="s">
        <v>362</v>
      </c>
      <c r="B747" s="106" t="s">
        <v>316</v>
      </c>
      <c r="C747" s="106" t="s">
        <v>253</v>
      </c>
      <c r="D747" s="106" t="s">
        <v>254</v>
      </c>
      <c r="E747">
        <v>6976</v>
      </c>
      <c r="F747" s="106" t="s">
        <v>1498</v>
      </c>
      <c r="G747" s="106" t="s">
        <v>255</v>
      </c>
      <c r="H747" s="106" t="s">
        <v>280</v>
      </c>
      <c r="I747" t="s">
        <v>305</v>
      </c>
      <c r="J747" t="s">
        <v>3709</v>
      </c>
    </row>
    <row r="748" spans="1:10" x14ac:dyDescent="0.2">
      <c r="A748" s="106" t="s">
        <v>362</v>
      </c>
      <c r="B748" s="106" t="s">
        <v>316</v>
      </c>
      <c r="C748" s="106" t="s">
        <v>253</v>
      </c>
      <c r="D748" s="106" t="s">
        <v>258</v>
      </c>
      <c r="E748">
        <v>6982</v>
      </c>
      <c r="F748" s="106" t="s">
        <v>2221</v>
      </c>
      <c r="G748" s="106" t="s">
        <v>263</v>
      </c>
      <c r="H748" s="106" t="s">
        <v>285</v>
      </c>
      <c r="I748">
        <v>10</v>
      </c>
    </row>
    <row r="749" spans="1:10" x14ac:dyDescent="0.2">
      <c r="A749" s="106" t="s">
        <v>362</v>
      </c>
      <c r="B749" s="106" t="s">
        <v>316</v>
      </c>
      <c r="C749" s="106" t="s">
        <v>253</v>
      </c>
      <c r="D749" s="106" t="s">
        <v>254</v>
      </c>
      <c r="E749">
        <v>6986</v>
      </c>
      <c r="F749" s="106" t="s">
        <v>1276</v>
      </c>
      <c r="G749" s="106" t="s">
        <v>255</v>
      </c>
      <c r="H749" s="106" t="s">
        <v>280</v>
      </c>
      <c r="I749">
        <v>535</v>
      </c>
    </row>
    <row r="750" spans="1:10" x14ac:dyDescent="0.2">
      <c r="A750" s="106" t="s">
        <v>362</v>
      </c>
      <c r="B750" s="106" t="s">
        <v>316</v>
      </c>
      <c r="C750" s="106" t="s">
        <v>253</v>
      </c>
      <c r="D750" s="106" t="s">
        <v>254</v>
      </c>
      <c r="E750">
        <v>7014</v>
      </c>
      <c r="F750" s="106" t="s">
        <v>2222</v>
      </c>
      <c r="G750" s="106" t="s">
        <v>255</v>
      </c>
      <c r="H750" s="106" t="s">
        <v>285</v>
      </c>
      <c r="I750">
        <v>163</v>
      </c>
    </row>
    <row r="751" spans="1:10" x14ac:dyDescent="0.2">
      <c r="A751" s="106" t="s">
        <v>362</v>
      </c>
      <c r="B751" s="106" t="s">
        <v>316</v>
      </c>
      <c r="C751" s="106" t="s">
        <v>253</v>
      </c>
      <c r="D751" s="106" t="s">
        <v>254</v>
      </c>
      <c r="E751">
        <v>7122</v>
      </c>
      <c r="F751" s="106" t="s">
        <v>2223</v>
      </c>
      <c r="G751" s="106" t="s">
        <v>255</v>
      </c>
      <c r="H751" s="106" t="s">
        <v>285</v>
      </c>
      <c r="I751">
        <v>113</v>
      </c>
    </row>
    <row r="752" spans="1:10" x14ac:dyDescent="0.2">
      <c r="A752" s="106" t="s">
        <v>362</v>
      </c>
      <c r="B752" s="106" t="s">
        <v>316</v>
      </c>
      <c r="C752" s="106" t="s">
        <v>253</v>
      </c>
      <c r="D752" s="106" t="s">
        <v>254</v>
      </c>
      <c r="E752">
        <v>7167</v>
      </c>
      <c r="F752" s="106" t="s">
        <v>1500</v>
      </c>
      <c r="G752" s="106" t="s">
        <v>255</v>
      </c>
      <c r="H752" s="106" t="s">
        <v>427</v>
      </c>
      <c r="I752" t="s">
        <v>278</v>
      </c>
      <c r="J752" t="s">
        <v>4265</v>
      </c>
    </row>
    <row r="753" spans="1:10" x14ac:dyDescent="0.2">
      <c r="A753" s="106" t="s">
        <v>362</v>
      </c>
      <c r="B753" s="106" t="s">
        <v>316</v>
      </c>
      <c r="C753" s="106" t="s">
        <v>253</v>
      </c>
      <c r="D753" s="106" t="s">
        <v>254</v>
      </c>
      <c r="E753">
        <v>7189</v>
      </c>
      <c r="F753" s="106" t="s">
        <v>2224</v>
      </c>
      <c r="G753" s="106" t="s">
        <v>255</v>
      </c>
      <c r="H753" s="106" t="s">
        <v>427</v>
      </c>
      <c r="I753" t="s">
        <v>286</v>
      </c>
      <c r="J753" t="s">
        <v>4266</v>
      </c>
    </row>
    <row r="754" spans="1:10" x14ac:dyDescent="0.2">
      <c r="A754" s="106" t="s">
        <v>362</v>
      </c>
      <c r="B754" s="106" t="s">
        <v>316</v>
      </c>
      <c r="C754" s="106" t="s">
        <v>253</v>
      </c>
      <c r="D754" s="106" t="s">
        <v>254</v>
      </c>
      <c r="E754">
        <v>7192</v>
      </c>
      <c r="F754" s="106" t="s">
        <v>2225</v>
      </c>
      <c r="G754" s="106" t="s">
        <v>255</v>
      </c>
      <c r="H754" s="106" t="s">
        <v>291</v>
      </c>
      <c r="I754">
        <v>142</v>
      </c>
    </row>
    <row r="755" spans="1:10" x14ac:dyDescent="0.2">
      <c r="A755" s="106" t="s">
        <v>362</v>
      </c>
      <c r="B755" s="106" t="s">
        <v>316</v>
      </c>
      <c r="C755" s="106" t="s">
        <v>253</v>
      </c>
      <c r="D755" s="106" t="s">
        <v>254</v>
      </c>
      <c r="E755">
        <v>7202</v>
      </c>
      <c r="F755" s="106" t="s">
        <v>1576</v>
      </c>
      <c r="G755" s="106" t="s">
        <v>255</v>
      </c>
      <c r="H755" s="106" t="s">
        <v>285</v>
      </c>
      <c r="I755" t="s">
        <v>364</v>
      </c>
      <c r="J755" t="s">
        <v>3727</v>
      </c>
    </row>
    <row r="756" spans="1:10" x14ac:dyDescent="0.2">
      <c r="A756" s="106" t="s">
        <v>362</v>
      </c>
      <c r="B756" s="106" t="s">
        <v>316</v>
      </c>
      <c r="C756" s="106" t="s">
        <v>253</v>
      </c>
      <c r="D756" s="106" t="s">
        <v>254</v>
      </c>
      <c r="E756">
        <v>7220</v>
      </c>
      <c r="F756" s="106" t="s">
        <v>2226</v>
      </c>
      <c r="G756" s="106" t="s">
        <v>255</v>
      </c>
      <c r="H756" s="106" t="s">
        <v>285</v>
      </c>
      <c r="I756">
        <v>855</v>
      </c>
    </row>
    <row r="757" spans="1:10" x14ac:dyDescent="0.2">
      <c r="A757" s="106" t="s">
        <v>362</v>
      </c>
      <c r="B757" s="106" t="s">
        <v>316</v>
      </c>
      <c r="C757" s="106" t="s">
        <v>253</v>
      </c>
      <c r="D757" s="106" t="s">
        <v>254</v>
      </c>
      <c r="E757">
        <v>7226</v>
      </c>
      <c r="F757" s="106" t="s">
        <v>2227</v>
      </c>
      <c r="G757" s="106" t="s">
        <v>255</v>
      </c>
      <c r="H757" s="106" t="s">
        <v>285</v>
      </c>
      <c r="I757">
        <v>600</v>
      </c>
    </row>
    <row r="758" spans="1:10" x14ac:dyDescent="0.2">
      <c r="A758" s="106" t="s">
        <v>362</v>
      </c>
      <c r="B758" s="106" t="s">
        <v>316</v>
      </c>
      <c r="C758" s="106" t="s">
        <v>253</v>
      </c>
      <c r="D758" s="106" t="s">
        <v>254</v>
      </c>
      <c r="E758">
        <v>7267</v>
      </c>
      <c r="F758" s="106" t="s">
        <v>3372</v>
      </c>
      <c r="G758" s="106" t="s">
        <v>255</v>
      </c>
      <c r="H758" s="106" t="s">
        <v>285</v>
      </c>
      <c r="I758" t="s">
        <v>4267</v>
      </c>
      <c r="J758" t="s">
        <v>4268</v>
      </c>
    </row>
    <row r="759" spans="1:10" x14ac:dyDescent="0.2">
      <c r="A759" s="106" t="s">
        <v>362</v>
      </c>
      <c r="B759" s="106" t="s">
        <v>316</v>
      </c>
      <c r="C759" s="106" t="s">
        <v>253</v>
      </c>
      <c r="D759" s="106" t="s">
        <v>254</v>
      </c>
      <c r="E759">
        <v>7269</v>
      </c>
      <c r="F759" s="106" t="s">
        <v>1501</v>
      </c>
      <c r="G759" s="106" t="s">
        <v>255</v>
      </c>
      <c r="H759" s="106" t="s">
        <v>285</v>
      </c>
      <c r="I759" t="s">
        <v>1626</v>
      </c>
      <c r="J759" t="s">
        <v>4001</v>
      </c>
    </row>
    <row r="760" spans="1:10" x14ac:dyDescent="0.2">
      <c r="A760" s="106" t="s">
        <v>362</v>
      </c>
      <c r="B760" s="106" t="s">
        <v>316</v>
      </c>
      <c r="C760" s="106" t="s">
        <v>253</v>
      </c>
      <c r="D760" s="106" t="s">
        <v>254</v>
      </c>
      <c r="E760">
        <v>7292</v>
      </c>
      <c r="F760" s="106" t="s">
        <v>2228</v>
      </c>
      <c r="G760" s="106" t="s">
        <v>263</v>
      </c>
      <c r="H760" s="106" t="s">
        <v>285</v>
      </c>
      <c r="I760">
        <v>360</v>
      </c>
    </row>
    <row r="761" spans="1:10" x14ac:dyDescent="0.2">
      <c r="A761" s="106" t="s">
        <v>362</v>
      </c>
      <c r="B761" s="106" t="s">
        <v>316</v>
      </c>
      <c r="C761" s="106" t="s">
        <v>253</v>
      </c>
      <c r="D761" s="106" t="s">
        <v>254</v>
      </c>
      <c r="E761">
        <v>7408</v>
      </c>
      <c r="F761" s="106" t="s">
        <v>2229</v>
      </c>
      <c r="G761" s="106" t="s">
        <v>255</v>
      </c>
      <c r="H761" s="106" t="s">
        <v>285</v>
      </c>
      <c r="I761">
        <v>365</v>
      </c>
    </row>
    <row r="762" spans="1:10" x14ac:dyDescent="0.2">
      <c r="A762" s="106" t="s">
        <v>362</v>
      </c>
      <c r="B762" s="106" t="s">
        <v>316</v>
      </c>
      <c r="C762" s="106" t="s">
        <v>253</v>
      </c>
      <c r="D762" s="106" t="s">
        <v>254</v>
      </c>
      <c r="E762">
        <v>7417</v>
      </c>
      <c r="F762" s="106" t="s">
        <v>1577</v>
      </c>
      <c r="G762" s="106" t="s">
        <v>255</v>
      </c>
      <c r="H762" s="106" t="s">
        <v>261</v>
      </c>
      <c r="I762">
        <v>117</v>
      </c>
    </row>
    <row r="763" spans="1:10" x14ac:dyDescent="0.2">
      <c r="A763" s="106" t="s">
        <v>362</v>
      </c>
      <c r="B763" s="106" t="s">
        <v>316</v>
      </c>
      <c r="C763" s="106" t="s">
        <v>253</v>
      </c>
      <c r="D763" s="106" t="s">
        <v>258</v>
      </c>
      <c r="E763">
        <v>7443</v>
      </c>
      <c r="F763" s="106" t="s">
        <v>2230</v>
      </c>
      <c r="G763" s="106" t="s">
        <v>259</v>
      </c>
      <c r="H763" s="106" t="s">
        <v>261</v>
      </c>
      <c r="I763">
        <v>35</v>
      </c>
    </row>
    <row r="764" spans="1:10" x14ac:dyDescent="0.2">
      <c r="A764" s="106" t="s">
        <v>362</v>
      </c>
      <c r="B764" s="106" t="s">
        <v>316</v>
      </c>
      <c r="C764" s="106" t="s">
        <v>253</v>
      </c>
      <c r="D764" s="106" t="s">
        <v>254</v>
      </c>
      <c r="E764">
        <v>7458</v>
      </c>
      <c r="F764" s="106" t="s">
        <v>2231</v>
      </c>
      <c r="G764" s="106" t="s">
        <v>255</v>
      </c>
      <c r="H764" s="106" t="s">
        <v>261</v>
      </c>
      <c r="I764" t="s">
        <v>322</v>
      </c>
      <c r="J764" t="s">
        <v>4269</v>
      </c>
    </row>
    <row r="765" spans="1:10" x14ac:dyDescent="0.2">
      <c r="A765" s="106" t="s">
        <v>362</v>
      </c>
      <c r="B765" s="106" t="s">
        <v>316</v>
      </c>
      <c r="C765" s="106" t="s">
        <v>253</v>
      </c>
      <c r="D765" s="106" t="s">
        <v>254</v>
      </c>
      <c r="E765">
        <v>7486</v>
      </c>
      <c r="F765" s="106" t="s">
        <v>2232</v>
      </c>
      <c r="G765" s="106" t="s">
        <v>259</v>
      </c>
      <c r="H765" s="106" t="s">
        <v>261</v>
      </c>
      <c r="I765">
        <v>89</v>
      </c>
    </row>
    <row r="766" spans="1:10" x14ac:dyDescent="0.2">
      <c r="A766" s="106" t="s">
        <v>362</v>
      </c>
      <c r="B766" s="106" t="s">
        <v>316</v>
      </c>
      <c r="C766" s="106" t="s">
        <v>257</v>
      </c>
      <c r="D766" s="106" t="s">
        <v>258</v>
      </c>
      <c r="E766">
        <v>7505</v>
      </c>
      <c r="F766" s="106" t="s">
        <v>1503</v>
      </c>
      <c r="G766" s="106" t="s">
        <v>263</v>
      </c>
      <c r="H766" s="106" t="s">
        <v>261</v>
      </c>
      <c r="I766">
        <v>61</v>
      </c>
    </row>
    <row r="767" spans="1:10" x14ac:dyDescent="0.2">
      <c r="A767" s="106" t="s">
        <v>362</v>
      </c>
      <c r="B767" s="106" t="s">
        <v>316</v>
      </c>
      <c r="C767" s="106" t="s">
        <v>253</v>
      </c>
      <c r="D767" s="106" t="s">
        <v>254</v>
      </c>
      <c r="E767">
        <v>7509</v>
      </c>
      <c r="F767" s="106" t="s">
        <v>2233</v>
      </c>
      <c r="G767" s="106" t="s">
        <v>259</v>
      </c>
      <c r="H767" s="106" t="s">
        <v>265</v>
      </c>
      <c r="I767">
        <v>65</v>
      </c>
    </row>
    <row r="768" spans="1:10" x14ac:dyDescent="0.2">
      <c r="A768" s="106" t="s">
        <v>362</v>
      </c>
      <c r="B768" s="106" t="s">
        <v>316</v>
      </c>
      <c r="C768" s="106" t="s">
        <v>253</v>
      </c>
      <c r="D768" s="106" t="s">
        <v>254</v>
      </c>
      <c r="E768">
        <v>7616</v>
      </c>
      <c r="F768" s="106" t="s">
        <v>2234</v>
      </c>
      <c r="G768" s="106" t="s">
        <v>255</v>
      </c>
      <c r="H768" s="106" t="s">
        <v>265</v>
      </c>
      <c r="I768" t="s">
        <v>286</v>
      </c>
      <c r="J768" t="s">
        <v>3746</v>
      </c>
    </row>
    <row r="769" spans="1:10" x14ac:dyDescent="0.2">
      <c r="A769" s="106" t="s">
        <v>362</v>
      </c>
      <c r="B769" s="106" t="s">
        <v>316</v>
      </c>
      <c r="C769" s="106" t="s">
        <v>253</v>
      </c>
      <c r="D769" s="106" t="s">
        <v>258</v>
      </c>
      <c r="E769">
        <v>7621</v>
      </c>
      <c r="F769" s="106" t="s">
        <v>2235</v>
      </c>
      <c r="G769" s="106" t="s">
        <v>259</v>
      </c>
      <c r="H769" s="106" t="s">
        <v>265</v>
      </c>
      <c r="I769">
        <v>184</v>
      </c>
    </row>
    <row r="770" spans="1:10" x14ac:dyDescent="0.2">
      <c r="A770" s="106" t="s">
        <v>362</v>
      </c>
      <c r="B770" s="106" t="s">
        <v>316</v>
      </c>
      <c r="C770" s="106" t="s">
        <v>262</v>
      </c>
      <c r="D770" s="106" t="s">
        <v>254</v>
      </c>
      <c r="E770">
        <v>7716</v>
      </c>
      <c r="F770" s="106" t="s">
        <v>2236</v>
      </c>
      <c r="G770" s="106" t="s">
        <v>259</v>
      </c>
      <c r="H770" s="106" t="s">
        <v>331</v>
      </c>
      <c r="I770" t="s">
        <v>286</v>
      </c>
      <c r="J770" t="s">
        <v>4013</v>
      </c>
    </row>
    <row r="771" spans="1:10" x14ac:dyDescent="0.2">
      <c r="A771" s="106" t="s">
        <v>362</v>
      </c>
      <c r="B771" s="106" t="s">
        <v>316</v>
      </c>
      <c r="C771" s="106" t="s">
        <v>253</v>
      </c>
      <c r="D771" s="106" t="s">
        <v>254</v>
      </c>
      <c r="E771">
        <v>7727</v>
      </c>
      <c r="F771" s="106" t="s">
        <v>2237</v>
      </c>
      <c r="G771" s="106" t="s">
        <v>255</v>
      </c>
      <c r="H771" s="106" t="s">
        <v>331</v>
      </c>
      <c r="I771">
        <v>63</v>
      </c>
    </row>
    <row r="772" spans="1:10" x14ac:dyDescent="0.2">
      <c r="A772" s="106" t="s">
        <v>362</v>
      </c>
      <c r="B772" s="106" t="s">
        <v>316</v>
      </c>
      <c r="C772" s="106" t="s">
        <v>262</v>
      </c>
      <c r="D772" s="106" t="s">
        <v>254</v>
      </c>
      <c r="E772">
        <v>7740</v>
      </c>
      <c r="F772" s="106" t="s">
        <v>2238</v>
      </c>
      <c r="G772" s="106" t="s">
        <v>255</v>
      </c>
      <c r="H772" s="106" t="s">
        <v>331</v>
      </c>
      <c r="I772">
        <v>603</v>
      </c>
    </row>
    <row r="773" spans="1:10" x14ac:dyDescent="0.2">
      <c r="A773" s="106" t="s">
        <v>362</v>
      </c>
      <c r="B773" s="106" t="s">
        <v>316</v>
      </c>
      <c r="C773" s="106" t="s">
        <v>253</v>
      </c>
      <c r="D773" s="106" t="s">
        <v>254</v>
      </c>
      <c r="E773">
        <v>7743</v>
      </c>
      <c r="F773" s="106" t="s">
        <v>2239</v>
      </c>
      <c r="G773" s="106" t="s">
        <v>255</v>
      </c>
      <c r="H773" s="106" t="s">
        <v>331</v>
      </c>
      <c r="I773">
        <v>273</v>
      </c>
    </row>
    <row r="774" spans="1:10" x14ac:dyDescent="0.2">
      <c r="A774" s="106" t="s">
        <v>362</v>
      </c>
      <c r="B774" s="106" t="s">
        <v>316</v>
      </c>
      <c r="C774" s="106" t="s">
        <v>253</v>
      </c>
      <c r="D774" s="106" t="s">
        <v>254</v>
      </c>
      <c r="E774">
        <v>7752</v>
      </c>
      <c r="F774" s="106" t="s">
        <v>2240</v>
      </c>
      <c r="G774" s="106" t="s">
        <v>255</v>
      </c>
      <c r="H774" s="106" t="s">
        <v>280</v>
      </c>
      <c r="I774" t="s">
        <v>364</v>
      </c>
      <c r="J774" t="s">
        <v>4270</v>
      </c>
    </row>
    <row r="775" spans="1:10" x14ac:dyDescent="0.2">
      <c r="A775" s="106" t="s">
        <v>362</v>
      </c>
      <c r="B775" s="106" t="s">
        <v>316</v>
      </c>
      <c r="C775" s="106" t="s">
        <v>253</v>
      </c>
      <c r="D775" s="106" t="s">
        <v>254</v>
      </c>
      <c r="E775">
        <v>7768</v>
      </c>
      <c r="F775" s="106" t="s">
        <v>2241</v>
      </c>
      <c r="G775" s="106" t="s">
        <v>263</v>
      </c>
      <c r="H775" s="106" t="s">
        <v>331</v>
      </c>
      <c r="I775">
        <v>55</v>
      </c>
    </row>
    <row r="776" spans="1:10" x14ac:dyDescent="0.2">
      <c r="A776" s="106" t="s">
        <v>362</v>
      </c>
      <c r="B776" s="106" t="s">
        <v>316</v>
      </c>
      <c r="C776" s="106" t="s">
        <v>257</v>
      </c>
      <c r="D776" s="106" t="s">
        <v>254</v>
      </c>
      <c r="E776">
        <v>7819</v>
      </c>
      <c r="F776" s="106" t="s">
        <v>2242</v>
      </c>
      <c r="G776" s="106" t="s">
        <v>255</v>
      </c>
      <c r="H776" s="106" t="s">
        <v>277</v>
      </c>
      <c r="I776" s="106">
        <v>53</v>
      </c>
      <c r="J776" s="106"/>
    </row>
    <row r="777" spans="1:10" x14ac:dyDescent="0.2">
      <c r="A777" s="106" t="s">
        <v>362</v>
      </c>
      <c r="B777" s="106" t="s">
        <v>316</v>
      </c>
      <c r="C777" s="106" t="s">
        <v>264</v>
      </c>
      <c r="D777" s="106" t="s">
        <v>254</v>
      </c>
      <c r="E777">
        <v>7826</v>
      </c>
      <c r="F777" s="106" t="s">
        <v>2243</v>
      </c>
      <c r="G777" s="106" t="s">
        <v>259</v>
      </c>
      <c r="H777" s="106" t="s">
        <v>277</v>
      </c>
      <c r="I777">
        <v>430</v>
      </c>
    </row>
    <row r="778" spans="1:10" x14ac:dyDescent="0.2">
      <c r="A778" s="106" t="s">
        <v>362</v>
      </c>
      <c r="B778" s="106" t="s">
        <v>316</v>
      </c>
      <c r="C778" s="106" t="s">
        <v>253</v>
      </c>
      <c r="D778" s="106" t="s">
        <v>254</v>
      </c>
      <c r="E778">
        <v>7885</v>
      </c>
      <c r="F778" s="106" t="s">
        <v>2244</v>
      </c>
      <c r="G778" s="106" t="s">
        <v>255</v>
      </c>
      <c r="H778" s="106" t="s">
        <v>277</v>
      </c>
      <c r="I778">
        <v>123</v>
      </c>
    </row>
    <row r="779" spans="1:10" x14ac:dyDescent="0.2">
      <c r="A779" s="106" t="s">
        <v>362</v>
      </c>
      <c r="B779" s="106" t="s">
        <v>316</v>
      </c>
      <c r="C779" s="106" t="s">
        <v>253</v>
      </c>
      <c r="D779" s="106" t="s">
        <v>254</v>
      </c>
      <c r="E779">
        <v>7898</v>
      </c>
      <c r="F779" s="106" t="s">
        <v>2245</v>
      </c>
      <c r="G779" s="106" t="s">
        <v>255</v>
      </c>
      <c r="H779" s="106" t="s">
        <v>277</v>
      </c>
      <c r="I779">
        <v>112</v>
      </c>
    </row>
    <row r="780" spans="1:10" x14ac:dyDescent="0.2">
      <c r="A780" s="106" t="s">
        <v>362</v>
      </c>
      <c r="B780" s="106" t="s">
        <v>316</v>
      </c>
      <c r="C780" s="106" t="s">
        <v>253</v>
      </c>
      <c r="D780" s="106" t="s">
        <v>254</v>
      </c>
      <c r="E780">
        <v>7905</v>
      </c>
      <c r="F780" s="106" t="s">
        <v>2246</v>
      </c>
      <c r="G780" s="106" t="s">
        <v>255</v>
      </c>
      <c r="H780" s="106" t="s">
        <v>277</v>
      </c>
      <c r="I780">
        <v>499</v>
      </c>
    </row>
    <row r="781" spans="1:10" x14ac:dyDescent="0.2">
      <c r="A781" s="106" t="s">
        <v>362</v>
      </c>
      <c r="B781" s="106" t="s">
        <v>316</v>
      </c>
      <c r="C781" s="106" t="s">
        <v>253</v>
      </c>
      <c r="D781" s="106" t="s">
        <v>254</v>
      </c>
      <c r="E781">
        <v>7906</v>
      </c>
      <c r="F781" s="106" t="s">
        <v>2247</v>
      </c>
      <c r="G781" s="106" t="s">
        <v>263</v>
      </c>
      <c r="H781" s="106" t="s">
        <v>277</v>
      </c>
      <c r="I781">
        <v>635</v>
      </c>
    </row>
    <row r="782" spans="1:10" x14ac:dyDescent="0.2">
      <c r="A782" s="106" t="s">
        <v>362</v>
      </c>
      <c r="B782" s="106" t="s">
        <v>316</v>
      </c>
      <c r="C782" s="106" t="s">
        <v>253</v>
      </c>
      <c r="D782" s="106" t="s">
        <v>254</v>
      </c>
      <c r="E782">
        <v>7914</v>
      </c>
      <c r="F782" s="106" t="s">
        <v>3373</v>
      </c>
      <c r="G782" s="106" t="s">
        <v>255</v>
      </c>
      <c r="H782" s="106" t="s">
        <v>277</v>
      </c>
      <c r="I782" s="106">
        <v>267</v>
      </c>
      <c r="J782" s="106"/>
    </row>
    <row r="783" spans="1:10" x14ac:dyDescent="0.2">
      <c r="A783" s="106" t="s">
        <v>362</v>
      </c>
      <c r="B783" s="106" t="s">
        <v>316</v>
      </c>
      <c r="C783" s="106" t="s">
        <v>253</v>
      </c>
      <c r="D783" s="106" t="s">
        <v>254</v>
      </c>
      <c r="E783">
        <v>7927</v>
      </c>
      <c r="F783" s="106" t="s">
        <v>2248</v>
      </c>
      <c r="G783" s="106" t="s">
        <v>259</v>
      </c>
      <c r="H783" s="106" t="s">
        <v>268</v>
      </c>
      <c r="I783">
        <v>52</v>
      </c>
    </row>
    <row r="784" spans="1:10" x14ac:dyDescent="0.2">
      <c r="A784" s="106" t="s">
        <v>362</v>
      </c>
      <c r="B784" s="106" t="s">
        <v>316</v>
      </c>
      <c r="C784" s="106" t="s">
        <v>253</v>
      </c>
      <c r="D784" s="106" t="s">
        <v>254</v>
      </c>
      <c r="E784">
        <v>7987</v>
      </c>
      <c r="F784" s="106" t="s">
        <v>2249</v>
      </c>
      <c r="G784" s="106" t="s">
        <v>255</v>
      </c>
      <c r="H784" s="106" t="s">
        <v>277</v>
      </c>
      <c r="I784">
        <v>177</v>
      </c>
    </row>
    <row r="785" spans="1:10" x14ac:dyDescent="0.2">
      <c r="A785" s="106" t="s">
        <v>362</v>
      </c>
      <c r="B785" s="106" t="s">
        <v>316</v>
      </c>
      <c r="C785" s="106" t="s">
        <v>262</v>
      </c>
      <c r="D785" s="106" t="s">
        <v>254</v>
      </c>
      <c r="E785">
        <v>7989</v>
      </c>
      <c r="F785" s="106" t="s">
        <v>2250</v>
      </c>
      <c r="G785" s="106" t="s">
        <v>255</v>
      </c>
      <c r="H785" s="106" t="s">
        <v>270</v>
      </c>
      <c r="I785">
        <v>258</v>
      </c>
    </row>
    <row r="786" spans="1:10" x14ac:dyDescent="0.2">
      <c r="A786" s="106" t="s">
        <v>362</v>
      </c>
      <c r="B786" s="106" t="s">
        <v>316</v>
      </c>
      <c r="C786" s="106" t="s">
        <v>253</v>
      </c>
      <c r="D786" s="106" t="s">
        <v>254</v>
      </c>
      <c r="E786">
        <v>8022</v>
      </c>
      <c r="F786" s="106" t="s">
        <v>2251</v>
      </c>
      <c r="G786" s="106" t="s">
        <v>255</v>
      </c>
      <c r="H786" s="106" t="s">
        <v>277</v>
      </c>
      <c r="I786">
        <v>708</v>
      </c>
    </row>
    <row r="787" spans="1:10" x14ac:dyDescent="0.2">
      <c r="A787" s="106" t="s">
        <v>362</v>
      </c>
      <c r="B787" s="106" t="s">
        <v>316</v>
      </c>
      <c r="C787" s="106" t="s">
        <v>253</v>
      </c>
      <c r="D787" s="106" t="s">
        <v>254</v>
      </c>
      <c r="E787">
        <v>8023</v>
      </c>
      <c r="F787" s="106" t="s">
        <v>2252</v>
      </c>
      <c r="G787" s="106" t="s">
        <v>263</v>
      </c>
      <c r="H787" s="106" t="s">
        <v>261</v>
      </c>
      <c r="I787">
        <v>141</v>
      </c>
    </row>
    <row r="788" spans="1:10" x14ac:dyDescent="0.2">
      <c r="A788" s="106" t="s">
        <v>362</v>
      </c>
      <c r="B788" s="106" t="s">
        <v>316</v>
      </c>
      <c r="C788" s="106" t="s">
        <v>253</v>
      </c>
      <c r="D788" s="106" t="s">
        <v>254</v>
      </c>
      <c r="E788">
        <v>8041</v>
      </c>
      <c r="F788" s="106" t="s">
        <v>2253</v>
      </c>
      <c r="G788" s="106" t="s">
        <v>255</v>
      </c>
      <c r="H788" s="106" t="s">
        <v>261</v>
      </c>
      <c r="I788">
        <v>148</v>
      </c>
    </row>
    <row r="789" spans="1:10" x14ac:dyDescent="0.2">
      <c r="A789" s="106" t="s">
        <v>362</v>
      </c>
      <c r="B789" s="106" t="s">
        <v>316</v>
      </c>
      <c r="C789" s="106" t="s">
        <v>253</v>
      </c>
      <c r="D789" s="106" t="s">
        <v>254</v>
      </c>
      <c r="E789">
        <v>8045</v>
      </c>
      <c r="F789" s="106" t="s">
        <v>2254</v>
      </c>
      <c r="G789" s="106" t="s">
        <v>259</v>
      </c>
      <c r="H789" s="106" t="s">
        <v>261</v>
      </c>
      <c r="I789">
        <v>77</v>
      </c>
    </row>
    <row r="790" spans="1:10" x14ac:dyDescent="0.2">
      <c r="A790" s="106" t="s">
        <v>362</v>
      </c>
      <c r="B790" s="106" t="s">
        <v>316</v>
      </c>
      <c r="C790" s="106" t="s">
        <v>253</v>
      </c>
      <c r="D790" s="106" t="s">
        <v>254</v>
      </c>
      <c r="E790">
        <v>8093</v>
      </c>
      <c r="F790" s="106" t="s">
        <v>624</v>
      </c>
      <c r="G790" s="106" t="s">
        <v>255</v>
      </c>
      <c r="H790" s="106" t="s">
        <v>261</v>
      </c>
      <c r="I790">
        <v>128</v>
      </c>
    </row>
    <row r="791" spans="1:10" x14ac:dyDescent="0.2">
      <c r="A791" s="106" t="s">
        <v>362</v>
      </c>
      <c r="B791" s="106" t="s">
        <v>316</v>
      </c>
      <c r="C791" s="106" t="s">
        <v>253</v>
      </c>
      <c r="D791" s="106" t="s">
        <v>254</v>
      </c>
      <c r="E791">
        <v>8103</v>
      </c>
      <c r="F791" s="106" t="s">
        <v>2255</v>
      </c>
      <c r="G791" s="106" t="s">
        <v>255</v>
      </c>
      <c r="H791" s="106" t="s">
        <v>261</v>
      </c>
      <c r="I791">
        <v>249</v>
      </c>
    </row>
    <row r="792" spans="1:10" x14ac:dyDescent="0.2">
      <c r="A792" s="106" t="s">
        <v>362</v>
      </c>
      <c r="B792" s="106" t="s">
        <v>316</v>
      </c>
      <c r="C792" s="106" t="s">
        <v>253</v>
      </c>
      <c r="D792" s="106" t="s">
        <v>254</v>
      </c>
      <c r="E792">
        <v>8111</v>
      </c>
      <c r="F792" s="106" t="s">
        <v>2256</v>
      </c>
      <c r="G792" s="106" t="s">
        <v>255</v>
      </c>
      <c r="H792" s="106" t="s">
        <v>288</v>
      </c>
      <c r="I792" s="106" t="s">
        <v>322</v>
      </c>
      <c r="J792" s="106" t="s">
        <v>4201</v>
      </c>
    </row>
    <row r="793" spans="1:10" x14ac:dyDescent="0.2">
      <c r="A793" s="106" t="s">
        <v>362</v>
      </c>
      <c r="B793" s="106" t="s">
        <v>316</v>
      </c>
      <c r="C793" s="106" t="s">
        <v>253</v>
      </c>
      <c r="D793" s="106" t="s">
        <v>254</v>
      </c>
      <c r="E793">
        <v>8119</v>
      </c>
      <c r="F793" s="106" t="s">
        <v>1806</v>
      </c>
      <c r="G793" s="106" t="s">
        <v>259</v>
      </c>
      <c r="H793" s="106" t="s">
        <v>261</v>
      </c>
      <c r="I793" s="106">
        <v>92</v>
      </c>
      <c r="J793" s="106"/>
    </row>
    <row r="794" spans="1:10" x14ac:dyDescent="0.2">
      <c r="A794" s="106" t="s">
        <v>362</v>
      </c>
      <c r="B794" s="106" t="s">
        <v>316</v>
      </c>
      <c r="C794" s="106" t="s">
        <v>253</v>
      </c>
      <c r="D794" s="106" t="s">
        <v>254</v>
      </c>
      <c r="E794">
        <v>8139</v>
      </c>
      <c r="F794" s="106" t="s">
        <v>2257</v>
      </c>
      <c r="G794" s="106" t="s">
        <v>263</v>
      </c>
      <c r="H794" s="106" t="s">
        <v>261</v>
      </c>
      <c r="I794">
        <v>39</v>
      </c>
    </row>
    <row r="795" spans="1:10" x14ac:dyDescent="0.2">
      <c r="A795" s="106" t="s">
        <v>362</v>
      </c>
      <c r="B795" s="106" t="s">
        <v>316</v>
      </c>
      <c r="C795" s="106" t="s">
        <v>253</v>
      </c>
      <c r="D795" s="106" t="s">
        <v>254</v>
      </c>
      <c r="E795">
        <v>8153</v>
      </c>
      <c r="F795" s="106" t="s">
        <v>487</v>
      </c>
      <c r="G795" s="106" t="s">
        <v>255</v>
      </c>
      <c r="H795" s="106" t="s">
        <v>261</v>
      </c>
      <c r="I795">
        <v>967</v>
      </c>
    </row>
    <row r="796" spans="1:10" x14ac:dyDescent="0.2">
      <c r="A796" t="s">
        <v>362</v>
      </c>
      <c r="B796" t="s">
        <v>316</v>
      </c>
      <c r="C796" t="s">
        <v>253</v>
      </c>
      <c r="D796" t="s">
        <v>254</v>
      </c>
      <c r="E796">
        <v>8163</v>
      </c>
      <c r="F796" t="s">
        <v>2258</v>
      </c>
      <c r="G796" t="s">
        <v>255</v>
      </c>
      <c r="H796" t="s">
        <v>265</v>
      </c>
      <c r="I796">
        <v>362</v>
      </c>
    </row>
    <row r="797" spans="1:10" x14ac:dyDescent="0.2">
      <c r="A797" t="s">
        <v>362</v>
      </c>
      <c r="B797" t="s">
        <v>316</v>
      </c>
      <c r="C797" t="s">
        <v>253</v>
      </c>
      <c r="D797" t="s">
        <v>258</v>
      </c>
      <c r="E797">
        <v>8209</v>
      </c>
      <c r="F797" t="s">
        <v>2259</v>
      </c>
      <c r="G797" t="s">
        <v>263</v>
      </c>
      <c r="H797" t="s">
        <v>265</v>
      </c>
      <c r="I797">
        <v>49</v>
      </c>
    </row>
    <row r="798" spans="1:10" x14ac:dyDescent="0.2">
      <c r="A798" t="s">
        <v>362</v>
      </c>
      <c r="B798" t="s">
        <v>316</v>
      </c>
      <c r="C798" t="s">
        <v>253</v>
      </c>
      <c r="D798" t="s">
        <v>254</v>
      </c>
      <c r="E798">
        <v>8219</v>
      </c>
      <c r="F798" t="s">
        <v>2260</v>
      </c>
      <c r="G798" t="s">
        <v>255</v>
      </c>
      <c r="H798" t="s">
        <v>265</v>
      </c>
      <c r="I798">
        <v>709</v>
      </c>
    </row>
    <row r="799" spans="1:10" x14ac:dyDescent="0.2">
      <c r="A799" t="s">
        <v>362</v>
      </c>
      <c r="B799" t="s">
        <v>316</v>
      </c>
      <c r="C799" t="s">
        <v>253</v>
      </c>
      <c r="D799" t="s">
        <v>254</v>
      </c>
      <c r="E799">
        <v>8226</v>
      </c>
      <c r="F799" t="s">
        <v>488</v>
      </c>
      <c r="G799" t="s">
        <v>263</v>
      </c>
      <c r="H799" t="s">
        <v>261</v>
      </c>
      <c r="I799">
        <v>33</v>
      </c>
    </row>
    <row r="800" spans="1:10" x14ac:dyDescent="0.2">
      <c r="A800" t="s">
        <v>362</v>
      </c>
      <c r="B800" t="s">
        <v>316</v>
      </c>
      <c r="C800" t="s">
        <v>253</v>
      </c>
      <c r="D800" t="s">
        <v>254</v>
      </c>
      <c r="E800">
        <v>8291</v>
      </c>
      <c r="F800" t="s">
        <v>2261</v>
      </c>
      <c r="G800" t="s">
        <v>255</v>
      </c>
      <c r="H800" t="s">
        <v>265</v>
      </c>
      <c r="I800">
        <v>185</v>
      </c>
    </row>
    <row r="801" spans="1:10" x14ac:dyDescent="0.2">
      <c r="A801" t="s">
        <v>362</v>
      </c>
      <c r="B801" t="s">
        <v>316</v>
      </c>
      <c r="C801" t="s">
        <v>253</v>
      </c>
      <c r="D801" t="s">
        <v>254</v>
      </c>
      <c r="E801">
        <v>8331</v>
      </c>
      <c r="F801" t="s">
        <v>2262</v>
      </c>
      <c r="G801" t="s">
        <v>255</v>
      </c>
      <c r="H801" t="s">
        <v>427</v>
      </c>
      <c r="I801" t="s">
        <v>272</v>
      </c>
      <c r="J801" t="s">
        <v>4259</v>
      </c>
    </row>
    <row r="802" spans="1:10" x14ac:dyDescent="0.2">
      <c r="A802" t="s">
        <v>362</v>
      </c>
      <c r="B802" t="s">
        <v>316</v>
      </c>
      <c r="C802" t="s">
        <v>253</v>
      </c>
      <c r="D802" t="s">
        <v>254</v>
      </c>
      <c r="E802">
        <v>8356</v>
      </c>
      <c r="F802" t="s">
        <v>2263</v>
      </c>
      <c r="G802" t="s">
        <v>255</v>
      </c>
      <c r="H802" t="s">
        <v>427</v>
      </c>
      <c r="I802">
        <v>861</v>
      </c>
    </row>
    <row r="803" spans="1:10" x14ac:dyDescent="0.2">
      <c r="A803" t="s">
        <v>362</v>
      </c>
      <c r="B803" t="s">
        <v>316</v>
      </c>
      <c r="C803" t="s">
        <v>253</v>
      </c>
      <c r="D803" t="s">
        <v>254</v>
      </c>
      <c r="E803">
        <v>8360</v>
      </c>
      <c r="F803" t="s">
        <v>2264</v>
      </c>
      <c r="G803" t="s">
        <v>255</v>
      </c>
      <c r="H803" t="s">
        <v>427</v>
      </c>
      <c r="I803">
        <v>336</v>
      </c>
    </row>
    <row r="804" spans="1:10" x14ac:dyDescent="0.2">
      <c r="A804" t="s">
        <v>362</v>
      </c>
      <c r="B804" t="s">
        <v>316</v>
      </c>
      <c r="C804" t="s">
        <v>253</v>
      </c>
      <c r="D804" t="s">
        <v>254</v>
      </c>
      <c r="E804">
        <v>8361</v>
      </c>
      <c r="F804" t="s">
        <v>2265</v>
      </c>
      <c r="G804" t="s">
        <v>255</v>
      </c>
      <c r="H804" t="s">
        <v>427</v>
      </c>
      <c r="I804">
        <v>950</v>
      </c>
    </row>
    <row r="805" spans="1:10" x14ac:dyDescent="0.2">
      <c r="A805" t="s">
        <v>362</v>
      </c>
      <c r="B805" t="s">
        <v>316</v>
      </c>
      <c r="C805" t="s">
        <v>253</v>
      </c>
      <c r="D805" t="s">
        <v>254</v>
      </c>
      <c r="E805">
        <v>8367</v>
      </c>
      <c r="F805" t="s">
        <v>2266</v>
      </c>
      <c r="G805" t="s">
        <v>255</v>
      </c>
      <c r="H805" t="s">
        <v>427</v>
      </c>
      <c r="I805">
        <v>862</v>
      </c>
    </row>
    <row r="806" spans="1:10" x14ac:dyDescent="0.2">
      <c r="A806" t="s">
        <v>362</v>
      </c>
      <c r="B806" t="s">
        <v>316</v>
      </c>
      <c r="C806" t="s">
        <v>253</v>
      </c>
      <c r="D806" t="s">
        <v>254</v>
      </c>
      <c r="E806">
        <v>8385</v>
      </c>
      <c r="F806" t="s">
        <v>2267</v>
      </c>
      <c r="G806" t="s">
        <v>255</v>
      </c>
      <c r="H806" t="s">
        <v>427</v>
      </c>
      <c r="I806" t="s">
        <v>286</v>
      </c>
      <c r="J806" t="s">
        <v>4066</v>
      </c>
    </row>
    <row r="807" spans="1:10" x14ac:dyDescent="0.2">
      <c r="A807" t="s">
        <v>362</v>
      </c>
      <c r="B807" t="s">
        <v>316</v>
      </c>
      <c r="C807" t="s">
        <v>253</v>
      </c>
      <c r="D807" t="s">
        <v>254</v>
      </c>
      <c r="E807">
        <v>8393</v>
      </c>
      <c r="F807" t="s">
        <v>3618</v>
      </c>
      <c r="G807" t="s">
        <v>255</v>
      </c>
      <c r="H807" t="s">
        <v>427</v>
      </c>
      <c r="I807">
        <v>436</v>
      </c>
    </row>
    <row r="808" spans="1:10" x14ac:dyDescent="0.2">
      <c r="A808" t="s">
        <v>362</v>
      </c>
      <c r="B808" t="s">
        <v>316</v>
      </c>
      <c r="C808" t="s">
        <v>253</v>
      </c>
      <c r="D808" t="s">
        <v>254</v>
      </c>
      <c r="E808">
        <v>8395</v>
      </c>
      <c r="F808" t="s">
        <v>2268</v>
      </c>
      <c r="G808" t="s">
        <v>255</v>
      </c>
      <c r="H808" t="s">
        <v>427</v>
      </c>
      <c r="I808">
        <v>265</v>
      </c>
    </row>
    <row r="809" spans="1:10" x14ac:dyDescent="0.2">
      <c r="A809" t="s">
        <v>362</v>
      </c>
      <c r="B809" t="s">
        <v>316</v>
      </c>
      <c r="C809" t="s">
        <v>253</v>
      </c>
      <c r="D809" t="s">
        <v>254</v>
      </c>
      <c r="E809">
        <v>8418</v>
      </c>
      <c r="F809" t="s">
        <v>2269</v>
      </c>
      <c r="G809" t="s">
        <v>255</v>
      </c>
      <c r="H809" t="s">
        <v>427</v>
      </c>
      <c r="I809" t="s">
        <v>286</v>
      </c>
      <c r="J809" t="s">
        <v>3981</v>
      </c>
    </row>
    <row r="810" spans="1:10" x14ac:dyDescent="0.2">
      <c r="A810" t="s">
        <v>362</v>
      </c>
      <c r="B810" t="s">
        <v>316</v>
      </c>
      <c r="C810" t="s">
        <v>253</v>
      </c>
      <c r="D810" t="s">
        <v>254</v>
      </c>
      <c r="E810">
        <v>8425</v>
      </c>
      <c r="F810" t="s">
        <v>2270</v>
      </c>
      <c r="G810" t="s">
        <v>255</v>
      </c>
      <c r="H810" t="s">
        <v>291</v>
      </c>
      <c r="I810" t="s">
        <v>286</v>
      </c>
      <c r="J810" t="s">
        <v>4271</v>
      </c>
    </row>
    <row r="811" spans="1:10" x14ac:dyDescent="0.2">
      <c r="A811" t="s">
        <v>362</v>
      </c>
      <c r="B811" t="s">
        <v>316</v>
      </c>
      <c r="C811" t="s">
        <v>253</v>
      </c>
      <c r="D811" t="s">
        <v>254</v>
      </c>
      <c r="E811">
        <v>8558</v>
      </c>
      <c r="F811" t="s">
        <v>2271</v>
      </c>
      <c r="G811" t="s">
        <v>255</v>
      </c>
      <c r="H811" t="s">
        <v>427</v>
      </c>
      <c r="I811">
        <v>298</v>
      </c>
    </row>
    <row r="812" spans="1:10" x14ac:dyDescent="0.2">
      <c r="A812" t="s">
        <v>362</v>
      </c>
      <c r="B812" t="s">
        <v>316</v>
      </c>
      <c r="C812" t="s">
        <v>253</v>
      </c>
      <c r="D812" t="s">
        <v>254</v>
      </c>
      <c r="E812">
        <v>8562</v>
      </c>
      <c r="F812" t="s">
        <v>2272</v>
      </c>
      <c r="G812" t="s">
        <v>255</v>
      </c>
      <c r="H812" t="s">
        <v>427</v>
      </c>
      <c r="I812">
        <v>65</v>
      </c>
    </row>
    <row r="813" spans="1:10" x14ac:dyDescent="0.2">
      <c r="A813" t="s">
        <v>362</v>
      </c>
      <c r="B813" t="s">
        <v>316</v>
      </c>
      <c r="C813" t="s">
        <v>253</v>
      </c>
      <c r="D813" t="s">
        <v>254</v>
      </c>
      <c r="E813">
        <v>8563</v>
      </c>
      <c r="F813" t="s">
        <v>2273</v>
      </c>
      <c r="G813" t="s">
        <v>255</v>
      </c>
      <c r="H813" t="s">
        <v>427</v>
      </c>
      <c r="I813">
        <v>79</v>
      </c>
    </row>
    <row r="814" spans="1:10" x14ac:dyDescent="0.2">
      <c r="A814" t="s">
        <v>362</v>
      </c>
      <c r="B814" t="s">
        <v>316</v>
      </c>
      <c r="C814" t="s">
        <v>253</v>
      </c>
      <c r="D814" t="s">
        <v>254</v>
      </c>
      <c r="E814">
        <v>8715</v>
      </c>
      <c r="F814" t="s">
        <v>2274</v>
      </c>
      <c r="G814" t="s">
        <v>255</v>
      </c>
      <c r="H814" t="s">
        <v>593</v>
      </c>
      <c r="I814">
        <v>805</v>
      </c>
    </row>
    <row r="815" spans="1:10" x14ac:dyDescent="0.2">
      <c r="A815" t="s">
        <v>362</v>
      </c>
      <c r="B815" t="s">
        <v>316</v>
      </c>
      <c r="C815" t="s">
        <v>253</v>
      </c>
      <c r="D815" t="s">
        <v>254</v>
      </c>
      <c r="E815">
        <v>8742</v>
      </c>
      <c r="F815" t="s">
        <v>2275</v>
      </c>
      <c r="G815" t="s">
        <v>255</v>
      </c>
      <c r="H815" t="s">
        <v>1262</v>
      </c>
      <c r="I815">
        <v>27</v>
      </c>
    </row>
    <row r="816" spans="1:10" x14ac:dyDescent="0.2">
      <c r="A816" t="s">
        <v>362</v>
      </c>
      <c r="B816" t="s">
        <v>316</v>
      </c>
      <c r="C816" t="s">
        <v>253</v>
      </c>
      <c r="D816" t="s">
        <v>258</v>
      </c>
      <c r="E816">
        <v>8746</v>
      </c>
      <c r="F816" t="s">
        <v>3619</v>
      </c>
      <c r="G816" t="s">
        <v>259</v>
      </c>
      <c r="H816" t="s">
        <v>1262</v>
      </c>
      <c r="I816">
        <v>41</v>
      </c>
    </row>
    <row r="817" spans="1:10" x14ac:dyDescent="0.2">
      <c r="A817" t="s">
        <v>362</v>
      </c>
      <c r="B817" t="s">
        <v>316</v>
      </c>
      <c r="C817" t="s">
        <v>253</v>
      </c>
      <c r="D817" t="s">
        <v>254</v>
      </c>
      <c r="E817">
        <v>8801</v>
      </c>
      <c r="F817" t="s">
        <v>2276</v>
      </c>
      <c r="G817" t="s">
        <v>255</v>
      </c>
      <c r="H817" t="s">
        <v>281</v>
      </c>
      <c r="I817" t="s">
        <v>3511</v>
      </c>
      <c r="J817" t="s">
        <v>4017</v>
      </c>
    </row>
    <row r="818" spans="1:10" x14ac:dyDescent="0.2">
      <c r="A818" t="s">
        <v>362</v>
      </c>
      <c r="B818" t="s">
        <v>316</v>
      </c>
      <c r="C818" t="s">
        <v>253</v>
      </c>
      <c r="D818" t="s">
        <v>254</v>
      </c>
      <c r="E818">
        <v>8848</v>
      </c>
      <c r="F818" t="s">
        <v>2277</v>
      </c>
      <c r="G818" t="s">
        <v>255</v>
      </c>
      <c r="H818" t="s">
        <v>281</v>
      </c>
      <c r="I818">
        <v>766</v>
      </c>
    </row>
    <row r="819" spans="1:10" x14ac:dyDescent="0.2">
      <c r="A819" t="s">
        <v>362</v>
      </c>
      <c r="B819" t="s">
        <v>316</v>
      </c>
      <c r="C819" t="s">
        <v>253</v>
      </c>
      <c r="D819" t="s">
        <v>254</v>
      </c>
      <c r="E819">
        <v>8876</v>
      </c>
      <c r="F819" t="s">
        <v>2278</v>
      </c>
      <c r="G819" t="s">
        <v>255</v>
      </c>
      <c r="H819" t="s">
        <v>260</v>
      </c>
      <c r="I819" t="s">
        <v>305</v>
      </c>
      <c r="J819" t="s">
        <v>4020</v>
      </c>
    </row>
    <row r="820" spans="1:10" x14ac:dyDescent="0.2">
      <c r="A820" t="s">
        <v>362</v>
      </c>
      <c r="B820" t="s">
        <v>316</v>
      </c>
      <c r="C820" t="s">
        <v>253</v>
      </c>
      <c r="D820" t="s">
        <v>254</v>
      </c>
      <c r="E820">
        <v>9034</v>
      </c>
      <c r="F820" t="s">
        <v>2279</v>
      </c>
      <c r="G820" t="s">
        <v>259</v>
      </c>
      <c r="H820" t="s">
        <v>338</v>
      </c>
      <c r="I820">
        <v>59</v>
      </c>
    </row>
    <row r="821" spans="1:10" x14ac:dyDescent="0.2">
      <c r="A821" t="s">
        <v>362</v>
      </c>
      <c r="B821" t="s">
        <v>316</v>
      </c>
      <c r="C821" t="s">
        <v>253</v>
      </c>
      <c r="D821" t="s">
        <v>254</v>
      </c>
      <c r="E821">
        <v>9048</v>
      </c>
      <c r="F821" t="s">
        <v>2280</v>
      </c>
      <c r="G821" t="s">
        <v>255</v>
      </c>
      <c r="H821" t="s">
        <v>338</v>
      </c>
      <c r="I821" t="s">
        <v>314</v>
      </c>
      <c r="J821" t="s">
        <v>4272</v>
      </c>
    </row>
    <row r="822" spans="1:10" x14ac:dyDescent="0.2">
      <c r="A822" t="s">
        <v>362</v>
      </c>
      <c r="B822" t="s">
        <v>316</v>
      </c>
      <c r="C822" t="s">
        <v>253</v>
      </c>
      <c r="D822" t="s">
        <v>254</v>
      </c>
      <c r="E822">
        <v>9063</v>
      </c>
      <c r="F822" t="s">
        <v>2281</v>
      </c>
      <c r="G822" t="s">
        <v>263</v>
      </c>
      <c r="H822" t="s">
        <v>338</v>
      </c>
      <c r="I822">
        <v>67</v>
      </c>
    </row>
    <row r="823" spans="1:10" x14ac:dyDescent="0.2">
      <c r="A823" t="s">
        <v>362</v>
      </c>
      <c r="B823" t="s">
        <v>316</v>
      </c>
      <c r="C823" t="s">
        <v>253</v>
      </c>
      <c r="D823" t="s">
        <v>254</v>
      </c>
      <c r="E823">
        <v>9069</v>
      </c>
      <c r="F823" t="s">
        <v>2282</v>
      </c>
      <c r="G823" t="s">
        <v>255</v>
      </c>
      <c r="H823" t="s">
        <v>338</v>
      </c>
      <c r="I823" t="s">
        <v>286</v>
      </c>
      <c r="J823" t="s">
        <v>4270</v>
      </c>
    </row>
    <row r="824" spans="1:10" x14ac:dyDescent="0.2">
      <c r="A824" t="s">
        <v>362</v>
      </c>
      <c r="B824" t="s">
        <v>316</v>
      </c>
      <c r="C824" t="s">
        <v>253</v>
      </c>
      <c r="D824" t="s">
        <v>254</v>
      </c>
      <c r="E824">
        <v>9070</v>
      </c>
      <c r="F824" t="s">
        <v>2283</v>
      </c>
      <c r="G824" t="s">
        <v>255</v>
      </c>
      <c r="H824" t="s">
        <v>338</v>
      </c>
      <c r="I824">
        <v>489</v>
      </c>
    </row>
    <row r="825" spans="1:10" x14ac:dyDescent="0.2">
      <c r="A825" t="s">
        <v>362</v>
      </c>
      <c r="B825" t="s">
        <v>316</v>
      </c>
      <c r="C825" t="s">
        <v>253</v>
      </c>
      <c r="D825" t="s">
        <v>254</v>
      </c>
      <c r="E825">
        <v>9099</v>
      </c>
      <c r="F825" t="s">
        <v>2284</v>
      </c>
      <c r="G825" t="s">
        <v>255</v>
      </c>
      <c r="H825" t="s">
        <v>338</v>
      </c>
      <c r="I825">
        <v>328</v>
      </c>
    </row>
    <row r="826" spans="1:10" x14ac:dyDescent="0.2">
      <c r="A826" t="s">
        <v>362</v>
      </c>
      <c r="B826" t="s">
        <v>316</v>
      </c>
      <c r="C826" t="s">
        <v>253</v>
      </c>
      <c r="D826" t="s">
        <v>254</v>
      </c>
      <c r="E826">
        <v>9127</v>
      </c>
      <c r="F826" t="s">
        <v>2285</v>
      </c>
      <c r="G826" t="s">
        <v>263</v>
      </c>
      <c r="H826" t="s">
        <v>1625</v>
      </c>
      <c r="I826">
        <v>15</v>
      </c>
    </row>
    <row r="827" spans="1:10" x14ac:dyDescent="0.2">
      <c r="A827" t="s">
        <v>362</v>
      </c>
      <c r="B827" t="s">
        <v>316</v>
      </c>
      <c r="C827" t="s">
        <v>253</v>
      </c>
      <c r="D827" t="s">
        <v>254</v>
      </c>
      <c r="E827">
        <v>9312</v>
      </c>
      <c r="F827" t="s">
        <v>2286</v>
      </c>
      <c r="G827" t="s">
        <v>255</v>
      </c>
      <c r="H827" t="s">
        <v>492</v>
      </c>
      <c r="I827">
        <v>84</v>
      </c>
    </row>
    <row r="828" spans="1:10" x14ac:dyDescent="0.2">
      <c r="A828" t="s">
        <v>362</v>
      </c>
      <c r="B828" t="s">
        <v>316</v>
      </c>
      <c r="C828" t="s">
        <v>253</v>
      </c>
      <c r="D828" t="s">
        <v>254</v>
      </c>
      <c r="E828">
        <v>9325</v>
      </c>
      <c r="F828" t="s">
        <v>2287</v>
      </c>
      <c r="G828" t="s">
        <v>255</v>
      </c>
      <c r="H828" t="s">
        <v>492</v>
      </c>
      <c r="I828">
        <v>51</v>
      </c>
    </row>
    <row r="829" spans="1:10" x14ac:dyDescent="0.2">
      <c r="A829" t="s">
        <v>362</v>
      </c>
      <c r="B829" t="s">
        <v>316</v>
      </c>
      <c r="C829" t="s">
        <v>264</v>
      </c>
      <c r="D829" t="s">
        <v>254</v>
      </c>
      <c r="E829">
        <v>9361</v>
      </c>
      <c r="F829" t="s">
        <v>2288</v>
      </c>
      <c r="G829" t="s">
        <v>263</v>
      </c>
      <c r="H829" t="s">
        <v>492</v>
      </c>
      <c r="I829">
        <v>35</v>
      </c>
    </row>
    <row r="830" spans="1:10" x14ac:dyDescent="0.2">
      <c r="A830" t="s">
        <v>362</v>
      </c>
      <c r="B830" t="s">
        <v>316</v>
      </c>
      <c r="C830" t="s">
        <v>253</v>
      </c>
      <c r="D830" t="s">
        <v>254</v>
      </c>
      <c r="E830">
        <v>9367</v>
      </c>
      <c r="F830" t="s">
        <v>2289</v>
      </c>
      <c r="G830" t="s">
        <v>259</v>
      </c>
      <c r="H830" t="s">
        <v>492</v>
      </c>
      <c r="I830">
        <v>57</v>
      </c>
    </row>
    <row r="831" spans="1:10" x14ac:dyDescent="0.2">
      <c r="A831" t="s">
        <v>362</v>
      </c>
      <c r="B831" t="s">
        <v>316</v>
      </c>
      <c r="C831" t="s">
        <v>253</v>
      </c>
      <c r="D831" t="s">
        <v>254</v>
      </c>
      <c r="E831">
        <v>9375</v>
      </c>
      <c r="F831" t="s">
        <v>2290</v>
      </c>
      <c r="G831" t="s">
        <v>255</v>
      </c>
      <c r="H831" t="s">
        <v>492</v>
      </c>
      <c r="I831" t="s">
        <v>286</v>
      </c>
      <c r="J831" t="s">
        <v>4035</v>
      </c>
    </row>
    <row r="832" spans="1:10" x14ac:dyDescent="0.2">
      <c r="A832" t="s">
        <v>362</v>
      </c>
      <c r="B832" t="s">
        <v>316</v>
      </c>
      <c r="C832" t="s">
        <v>253</v>
      </c>
      <c r="D832" t="s">
        <v>254</v>
      </c>
      <c r="E832">
        <v>9385</v>
      </c>
      <c r="F832" t="s">
        <v>2291</v>
      </c>
      <c r="G832" t="s">
        <v>255</v>
      </c>
      <c r="H832" t="s">
        <v>268</v>
      </c>
      <c r="I832">
        <v>57</v>
      </c>
    </row>
    <row r="833" spans="1:10" x14ac:dyDescent="0.2">
      <c r="A833" t="s">
        <v>362</v>
      </c>
      <c r="B833" t="s">
        <v>316</v>
      </c>
      <c r="C833" t="s">
        <v>253</v>
      </c>
      <c r="D833" t="s">
        <v>254</v>
      </c>
      <c r="E833">
        <v>9405</v>
      </c>
      <c r="F833" t="s">
        <v>2292</v>
      </c>
      <c r="G833" t="s">
        <v>255</v>
      </c>
      <c r="H833" t="s">
        <v>266</v>
      </c>
      <c r="I833">
        <v>310</v>
      </c>
    </row>
    <row r="834" spans="1:10" x14ac:dyDescent="0.2">
      <c r="A834" t="s">
        <v>362</v>
      </c>
      <c r="B834" t="s">
        <v>316</v>
      </c>
      <c r="C834" t="s">
        <v>253</v>
      </c>
      <c r="D834" t="s">
        <v>254</v>
      </c>
      <c r="E834">
        <v>9434</v>
      </c>
      <c r="F834" t="s">
        <v>2293</v>
      </c>
      <c r="G834" t="s">
        <v>255</v>
      </c>
      <c r="H834" t="s">
        <v>266</v>
      </c>
      <c r="I834" t="s">
        <v>3723</v>
      </c>
      <c r="J834" t="s">
        <v>4261</v>
      </c>
    </row>
    <row r="835" spans="1:10" x14ac:dyDescent="0.2">
      <c r="A835" t="s">
        <v>362</v>
      </c>
      <c r="B835" t="s">
        <v>316</v>
      </c>
      <c r="C835" t="s">
        <v>253</v>
      </c>
      <c r="D835" t="s">
        <v>254</v>
      </c>
      <c r="E835">
        <v>9535</v>
      </c>
      <c r="F835" t="s">
        <v>2294</v>
      </c>
      <c r="G835" t="s">
        <v>255</v>
      </c>
      <c r="H835" t="s">
        <v>429</v>
      </c>
      <c r="I835">
        <v>240</v>
      </c>
    </row>
    <row r="836" spans="1:10" x14ac:dyDescent="0.2">
      <c r="A836" t="s">
        <v>362</v>
      </c>
      <c r="B836" t="s">
        <v>316</v>
      </c>
      <c r="C836" t="s">
        <v>253</v>
      </c>
      <c r="D836" t="s">
        <v>254</v>
      </c>
      <c r="E836">
        <v>9616</v>
      </c>
      <c r="F836" t="s">
        <v>2295</v>
      </c>
      <c r="G836" t="s">
        <v>255</v>
      </c>
      <c r="H836" t="s">
        <v>260</v>
      </c>
      <c r="I836" t="s">
        <v>286</v>
      </c>
      <c r="J836" t="s">
        <v>4273</v>
      </c>
    </row>
    <row r="837" spans="1:10" x14ac:dyDescent="0.2">
      <c r="A837" t="s">
        <v>362</v>
      </c>
      <c r="B837" t="s">
        <v>316</v>
      </c>
      <c r="C837" t="s">
        <v>262</v>
      </c>
      <c r="D837" t="s">
        <v>254</v>
      </c>
      <c r="E837">
        <v>9622</v>
      </c>
      <c r="F837" t="s">
        <v>2296</v>
      </c>
      <c r="G837" t="s">
        <v>255</v>
      </c>
      <c r="H837" t="s">
        <v>260</v>
      </c>
      <c r="I837">
        <v>323</v>
      </c>
    </row>
    <row r="838" spans="1:10" x14ac:dyDescent="0.2">
      <c r="A838" t="s">
        <v>362</v>
      </c>
      <c r="B838" t="s">
        <v>316</v>
      </c>
      <c r="C838" t="s">
        <v>253</v>
      </c>
      <c r="D838" t="s">
        <v>254</v>
      </c>
      <c r="E838">
        <v>9685</v>
      </c>
      <c r="F838" t="s">
        <v>2297</v>
      </c>
      <c r="G838" t="s">
        <v>259</v>
      </c>
      <c r="H838" t="s">
        <v>266</v>
      </c>
      <c r="I838">
        <v>31</v>
      </c>
    </row>
    <row r="839" spans="1:10" x14ac:dyDescent="0.2">
      <c r="A839" t="s">
        <v>362</v>
      </c>
      <c r="B839" t="s">
        <v>316</v>
      </c>
      <c r="C839" t="s">
        <v>253</v>
      </c>
      <c r="D839" t="s">
        <v>254</v>
      </c>
      <c r="E839">
        <v>9726</v>
      </c>
      <c r="F839" t="s">
        <v>2298</v>
      </c>
      <c r="G839" t="s">
        <v>255</v>
      </c>
      <c r="H839" t="s">
        <v>260</v>
      </c>
      <c r="I839">
        <v>351</v>
      </c>
    </row>
    <row r="840" spans="1:10" x14ac:dyDescent="0.2">
      <c r="A840" t="s">
        <v>362</v>
      </c>
      <c r="B840" t="s">
        <v>316</v>
      </c>
      <c r="C840" t="s">
        <v>253</v>
      </c>
      <c r="D840" t="s">
        <v>254</v>
      </c>
      <c r="E840">
        <v>9729</v>
      </c>
      <c r="F840" t="s">
        <v>2299</v>
      </c>
      <c r="G840" t="s">
        <v>255</v>
      </c>
      <c r="H840" t="s">
        <v>260</v>
      </c>
      <c r="I840">
        <v>973</v>
      </c>
    </row>
    <row r="841" spans="1:10" x14ac:dyDescent="0.2">
      <c r="A841" t="s">
        <v>362</v>
      </c>
      <c r="B841" t="s">
        <v>316</v>
      </c>
      <c r="C841" t="s">
        <v>253</v>
      </c>
      <c r="D841" t="s">
        <v>254</v>
      </c>
      <c r="E841">
        <v>9783</v>
      </c>
      <c r="F841" t="s">
        <v>2301</v>
      </c>
      <c r="G841" t="s">
        <v>255</v>
      </c>
      <c r="H841" t="s">
        <v>260</v>
      </c>
      <c r="I841" t="s">
        <v>322</v>
      </c>
      <c r="J841" t="s">
        <v>4274</v>
      </c>
    </row>
    <row r="842" spans="1:10" x14ac:dyDescent="0.2">
      <c r="A842" t="s">
        <v>362</v>
      </c>
      <c r="B842" t="s">
        <v>316</v>
      </c>
      <c r="C842" t="s">
        <v>253</v>
      </c>
      <c r="D842" t="s">
        <v>254</v>
      </c>
      <c r="E842">
        <v>9788</v>
      </c>
      <c r="F842" t="s">
        <v>2302</v>
      </c>
      <c r="G842" t="s">
        <v>255</v>
      </c>
      <c r="H842" t="s">
        <v>260</v>
      </c>
      <c r="I842">
        <v>277</v>
      </c>
    </row>
    <row r="843" spans="1:10" x14ac:dyDescent="0.2">
      <c r="A843" t="s">
        <v>362</v>
      </c>
      <c r="B843" t="s">
        <v>316</v>
      </c>
      <c r="C843" t="s">
        <v>253</v>
      </c>
      <c r="D843" t="s">
        <v>254</v>
      </c>
      <c r="E843">
        <v>9790</v>
      </c>
      <c r="F843" t="s">
        <v>2303</v>
      </c>
      <c r="G843" t="s">
        <v>255</v>
      </c>
      <c r="H843" t="s">
        <v>266</v>
      </c>
      <c r="I843">
        <v>690</v>
      </c>
    </row>
    <row r="844" spans="1:10" x14ac:dyDescent="0.2">
      <c r="A844" t="s">
        <v>362</v>
      </c>
      <c r="B844" t="s">
        <v>316</v>
      </c>
      <c r="C844" t="s">
        <v>253</v>
      </c>
      <c r="D844" t="s">
        <v>254</v>
      </c>
      <c r="E844">
        <v>9792</v>
      </c>
      <c r="F844" t="s">
        <v>2667</v>
      </c>
      <c r="G844" t="s">
        <v>255</v>
      </c>
      <c r="H844" t="s">
        <v>260</v>
      </c>
      <c r="I844" t="s">
        <v>286</v>
      </c>
      <c r="J844" t="s">
        <v>3703</v>
      </c>
    </row>
    <row r="845" spans="1:10" x14ac:dyDescent="0.2">
      <c r="A845" t="s">
        <v>362</v>
      </c>
      <c r="B845" t="s">
        <v>316</v>
      </c>
      <c r="C845" t="s">
        <v>253</v>
      </c>
      <c r="D845" t="s">
        <v>254</v>
      </c>
      <c r="E845">
        <v>9820</v>
      </c>
      <c r="F845" t="s">
        <v>2304</v>
      </c>
      <c r="G845" t="s">
        <v>259</v>
      </c>
      <c r="H845" t="s">
        <v>281</v>
      </c>
      <c r="I845">
        <v>38</v>
      </c>
    </row>
    <row r="846" spans="1:10" x14ac:dyDescent="0.2">
      <c r="A846" t="s">
        <v>362</v>
      </c>
      <c r="B846" t="s">
        <v>316</v>
      </c>
      <c r="C846" t="s">
        <v>253</v>
      </c>
      <c r="D846" t="s">
        <v>254</v>
      </c>
      <c r="E846">
        <v>9852</v>
      </c>
      <c r="F846" t="s">
        <v>2305</v>
      </c>
      <c r="G846" t="s">
        <v>259</v>
      </c>
      <c r="H846" t="s">
        <v>261</v>
      </c>
      <c r="I846">
        <v>70</v>
      </c>
    </row>
    <row r="847" spans="1:10" x14ac:dyDescent="0.2">
      <c r="A847" t="s">
        <v>362</v>
      </c>
      <c r="B847" t="s">
        <v>316</v>
      </c>
      <c r="C847" t="s">
        <v>253</v>
      </c>
      <c r="D847" t="s">
        <v>254</v>
      </c>
      <c r="E847">
        <v>9867</v>
      </c>
      <c r="F847" t="s">
        <v>2306</v>
      </c>
      <c r="G847" t="s">
        <v>259</v>
      </c>
      <c r="H847" t="s">
        <v>261</v>
      </c>
      <c r="I847">
        <v>110</v>
      </c>
    </row>
    <row r="848" spans="1:10" x14ac:dyDescent="0.2">
      <c r="A848" t="s">
        <v>362</v>
      </c>
      <c r="B848" t="s">
        <v>316</v>
      </c>
      <c r="C848" t="s">
        <v>253</v>
      </c>
      <c r="D848" t="s">
        <v>254</v>
      </c>
      <c r="E848">
        <v>9880</v>
      </c>
      <c r="F848" t="s">
        <v>381</v>
      </c>
      <c r="G848" t="s">
        <v>255</v>
      </c>
      <c r="H848" t="s">
        <v>261</v>
      </c>
      <c r="I848">
        <v>173</v>
      </c>
    </row>
    <row r="849" spans="1:10" x14ac:dyDescent="0.2">
      <c r="A849" t="s">
        <v>362</v>
      </c>
      <c r="B849" t="s">
        <v>316</v>
      </c>
      <c r="C849" t="s">
        <v>253</v>
      </c>
      <c r="D849" t="s">
        <v>254</v>
      </c>
      <c r="E849">
        <v>9996</v>
      </c>
      <c r="F849" t="s">
        <v>2307</v>
      </c>
      <c r="G849" t="s">
        <v>259</v>
      </c>
      <c r="H849" t="s">
        <v>261</v>
      </c>
      <c r="I849">
        <v>148</v>
      </c>
    </row>
    <row r="850" spans="1:10" x14ac:dyDescent="0.2">
      <c r="A850" t="s">
        <v>362</v>
      </c>
      <c r="B850" t="s">
        <v>1488</v>
      </c>
      <c r="C850" t="s">
        <v>253</v>
      </c>
      <c r="D850" t="s">
        <v>254</v>
      </c>
      <c r="E850">
        <v>4681</v>
      </c>
      <c r="F850" t="s">
        <v>1489</v>
      </c>
      <c r="G850" t="s">
        <v>255</v>
      </c>
      <c r="H850" t="s">
        <v>260</v>
      </c>
      <c r="I850" t="s">
        <v>286</v>
      </c>
      <c r="J850" t="s">
        <v>3568</v>
      </c>
    </row>
    <row r="851" spans="1:10" x14ac:dyDescent="0.2">
      <c r="A851" t="s">
        <v>362</v>
      </c>
      <c r="B851" t="s">
        <v>1453</v>
      </c>
      <c r="C851" t="s">
        <v>253</v>
      </c>
      <c r="D851" t="s">
        <v>254</v>
      </c>
      <c r="E851">
        <v>1833</v>
      </c>
      <c r="F851" t="s">
        <v>2308</v>
      </c>
      <c r="G851" t="s">
        <v>255</v>
      </c>
      <c r="H851" t="s">
        <v>282</v>
      </c>
      <c r="I851" t="s">
        <v>286</v>
      </c>
      <c r="J851" t="s">
        <v>4170</v>
      </c>
    </row>
    <row r="852" spans="1:10" x14ac:dyDescent="0.2">
      <c r="A852" t="s">
        <v>362</v>
      </c>
      <c r="B852" t="s">
        <v>1453</v>
      </c>
      <c r="C852" t="s">
        <v>253</v>
      </c>
      <c r="D852" t="s">
        <v>254</v>
      </c>
      <c r="E852">
        <v>1848</v>
      </c>
      <c r="F852" t="s">
        <v>2309</v>
      </c>
      <c r="G852" t="s">
        <v>255</v>
      </c>
      <c r="H852" t="s">
        <v>282</v>
      </c>
      <c r="I852">
        <v>103</v>
      </c>
    </row>
    <row r="853" spans="1:10" x14ac:dyDescent="0.2">
      <c r="A853" t="s">
        <v>362</v>
      </c>
      <c r="B853" t="s">
        <v>1453</v>
      </c>
      <c r="C853" t="s">
        <v>253</v>
      </c>
      <c r="D853" t="s">
        <v>254</v>
      </c>
      <c r="E853">
        <v>1885</v>
      </c>
      <c r="F853" t="s">
        <v>2310</v>
      </c>
      <c r="G853" t="s">
        <v>255</v>
      </c>
      <c r="H853" t="s">
        <v>282</v>
      </c>
      <c r="I853">
        <v>355</v>
      </c>
    </row>
    <row r="854" spans="1:10" x14ac:dyDescent="0.2">
      <c r="A854" t="s">
        <v>362</v>
      </c>
      <c r="B854" t="s">
        <v>1453</v>
      </c>
      <c r="C854" t="s">
        <v>253</v>
      </c>
      <c r="D854" t="s">
        <v>254</v>
      </c>
      <c r="E854">
        <v>1909</v>
      </c>
      <c r="F854" t="s">
        <v>368</v>
      </c>
      <c r="G854" t="s">
        <v>255</v>
      </c>
      <c r="H854" t="s">
        <v>276</v>
      </c>
      <c r="I854">
        <v>123</v>
      </c>
    </row>
    <row r="855" spans="1:10" x14ac:dyDescent="0.2">
      <c r="A855" t="s">
        <v>362</v>
      </c>
      <c r="B855" t="s">
        <v>1453</v>
      </c>
      <c r="C855" t="s">
        <v>253</v>
      </c>
      <c r="D855" t="s">
        <v>254</v>
      </c>
      <c r="E855">
        <v>1938</v>
      </c>
      <c r="F855" t="s">
        <v>2311</v>
      </c>
      <c r="G855" t="s">
        <v>263</v>
      </c>
      <c r="H855" t="s">
        <v>282</v>
      </c>
      <c r="I855">
        <v>335</v>
      </c>
    </row>
    <row r="856" spans="1:10" x14ac:dyDescent="0.2">
      <c r="A856" t="s">
        <v>362</v>
      </c>
      <c r="B856" t="s">
        <v>1453</v>
      </c>
      <c r="C856" t="s">
        <v>253</v>
      </c>
      <c r="D856" t="s">
        <v>254</v>
      </c>
      <c r="E856">
        <v>2349</v>
      </c>
      <c r="F856" t="s">
        <v>589</v>
      </c>
      <c r="G856" t="s">
        <v>259</v>
      </c>
      <c r="H856" t="s">
        <v>266</v>
      </c>
      <c r="I856">
        <v>182</v>
      </c>
    </row>
    <row r="857" spans="1:10" x14ac:dyDescent="0.2">
      <c r="A857" t="s">
        <v>362</v>
      </c>
      <c r="B857" t="s">
        <v>1453</v>
      </c>
      <c r="C857" t="s">
        <v>257</v>
      </c>
      <c r="D857" t="s">
        <v>254</v>
      </c>
      <c r="E857">
        <v>2453</v>
      </c>
      <c r="F857" t="s">
        <v>3620</v>
      </c>
      <c r="G857" t="s">
        <v>255</v>
      </c>
      <c r="H857" t="s">
        <v>260</v>
      </c>
      <c r="I857">
        <v>330</v>
      </c>
    </row>
    <row r="858" spans="1:10" x14ac:dyDescent="0.2">
      <c r="A858" t="s">
        <v>362</v>
      </c>
      <c r="B858" t="s">
        <v>1453</v>
      </c>
      <c r="C858" t="s">
        <v>262</v>
      </c>
      <c r="D858" t="s">
        <v>254</v>
      </c>
      <c r="E858">
        <v>2573</v>
      </c>
      <c r="F858" t="s">
        <v>2312</v>
      </c>
      <c r="G858" t="s">
        <v>263</v>
      </c>
      <c r="H858" t="s">
        <v>256</v>
      </c>
      <c r="I858">
        <v>291</v>
      </c>
    </row>
    <row r="859" spans="1:10" x14ac:dyDescent="0.2">
      <c r="A859" t="s">
        <v>362</v>
      </c>
      <c r="B859" t="s">
        <v>1453</v>
      </c>
      <c r="C859" t="s">
        <v>253</v>
      </c>
      <c r="D859" t="s">
        <v>254</v>
      </c>
      <c r="E859">
        <v>2681</v>
      </c>
      <c r="F859" t="s">
        <v>2313</v>
      </c>
      <c r="G859" t="s">
        <v>255</v>
      </c>
      <c r="H859" t="s">
        <v>265</v>
      </c>
      <c r="I859">
        <v>536</v>
      </c>
    </row>
    <row r="860" spans="1:10" x14ac:dyDescent="0.2">
      <c r="A860" t="s">
        <v>362</v>
      </c>
      <c r="B860" t="s">
        <v>1453</v>
      </c>
      <c r="C860" t="s">
        <v>257</v>
      </c>
      <c r="D860" t="s">
        <v>254</v>
      </c>
      <c r="E860">
        <v>3176</v>
      </c>
      <c r="F860" t="s">
        <v>2314</v>
      </c>
      <c r="G860" t="s">
        <v>255</v>
      </c>
      <c r="H860" t="s">
        <v>261</v>
      </c>
      <c r="I860">
        <v>378</v>
      </c>
    </row>
    <row r="861" spans="1:10" x14ac:dyDescent="0.2">
      <c r="A861" t="s">
        <v>362</v>
      </c>
      <c r="B861" t="s">
        <v>1453</v>
      </c>
      <c r="C861" t="s">
        <v>253</v>
      </c>
      <c r="D861" t="s">
        <v>254</v>
      </c>
      <c r="E861">
        <v>3347</v>
      </c>
      <c r="F861" t="s">
        <v>2315</v>
      </c>
      <c r="G861" t="s">
        <v>263</v>
      </c>
      <c r="H861" t="s">
        <v>265</v>
      </c>
      <c r="I861">
        <v>57</v>
      </c>
    </row>
    <row r="862" spans="1:10" x14ac:dyDescent="0.2">
      <c r="A862" t="s">
        <v>362</v>
      </c>
      <c r="B862" t="s">
        <v>1453</v>
      </c>
      <c r="C862" t="s">
        <v>253</v>
      </c>
      <c r="D862" t="s">
        <v>258</v>
      </c>
      <c r="E862">
        <v>3409</v>
      </c>
      <c r="F862" t="s">
        <v>2316</v>
      </c>
      <c r="G862" t="s">
        <v>263</v>
      </c>
      <c r="H862" t="s">
        <v>288</v>
      </c>
      <c r="I862">
        <v>36</v>
      </c>
    </row>
    <row r="863" spans="1:10" x14ac:dyDescent="0.2">
      <c r="A863" t="s">
        <v>362</v>
      </c>
      <c r="B863" t="s">
        <v>1453</v>
      </c>
      <c r="C863" t="s">
        <v>253</v>
      </c>
      <c r="D863" t="s">
        <v>254</v>
      </c>
      <c r="E863">
        <v>3526</v>
      </c>
      <c r="F863" t="s">
        <v>2317</v>
      </c>
      <c r="G863" t="s">
        <v>255</v>
      </c>
      <c r="H863" t="s">
        <v>285</v>
      </c>
      <c r="I863">
        <v>82</v>
      </c>
    </row>
    <row r="864" spans="1:10" x14ac:dyDescent="0.2">
      <c r="A864" t="s">
        <v>362</v>
      </c>
      <c r="B864" t="s">
        <v>1453</v>
      </c>
      <c r="C864" t="s">
        <v>253</v>
      </c>
      <c r="D864" t="s">
        <v>254</v>
      </c>
      <c r="E864">
        <v>3583</v>
      </c>
      <c r="F864" t="s">
        <v>2318</v>
      </c>
      <c r="G864" t="s">
        <v>263</v>
      </c>
      <c r="H864" t="s">
        <v>288</v>
      </c>
      <c r="I864">
        <v>25</v>
      </c>
    </row>
    <row r="865" spans="1:10" x14ac:dyDescent="0.2">
      <c r="A865" t="s">
        <v>362</v>
      </c>
      <c r="B865" t="s">
        <v>1453</v>
      </c>
      <c r="C865" t="s">
        <v>253</v>
      </c>
      <c r="D865" t="s">
        <v>254</v>
      </c>
      <c r="E865">
        <v>3676</v>
      </c>
      <c r="F865" t="s">
        <v>2319</v>
      </c>
      <c r="G865" t="s">
        <v>255</v>
      </c>
      <c r="H865" t="s">
        <v>266</v>
      </c>
      <c r="I865">
        <v>215</v>
      </c>
    </row>
    <row r="866" spans="1:10" x14ac:dyDescent="0.2">
      <c r="A866" t="s">
        <v>362</v>
      </c>
      <c r="B866" t="s">
        <v>1453</v>
      </c>
      <c r="C866" t="s">
        <v>253</v>
      </c>
      <c r="D866" t="s">
        <v>254</v>
      </c>
      <c r="E866">
        <v>3842</v>
      </c>
      <c r="F866" t="s">
        <v>2320</v>
      </c>
      <c r="G866" t="s">
        <v>259</v>
      </c>
      <c r="H866" t="s">
        <v>266</v>
      </c>
      <c r="I866">
        <v>52</v>
      </c>
    </row>
    <row r="867" spans="1:10" x14ac:dyDescent="0.2">
      <c r="A867" t="s">
        <v>362</v>
      </c>
      <c r="B867" t="s">
        <v>1453</v>
      </c>
      <c r="C867" t="s">
        <v>253</v>
      </c>
      <c r="D867" t="s">
        <v>254</v>
      </c>
      <c r="E867">
        <v>4064</v>
      </c>
      <c r="F867" t="s">
        <v>2321</v>
      </c>
      <c r="G867" t="s">
        <v>255</v>
      </c>
      <c r="H867" t="s">
        <v>268</v>
      </c>
      <c r="I867">
        <v>110</v>
      </c>
    </row>
    <row r="868" spans="1:10" x14ac:dyDescent="0.2">
      <c r="A868" t="s">
        <v>362</v>
      </c>
      <c r="B868" t="s">
        <v>1453</v>
      </c>
      <c r="C868" t="s">
        <v>253</v>
      </c>
      <c r="D868" t="s">
        <v>258</v>
      </c>
      <c r="E868">
        <v>4080</v>
      </c>
      <c r="F868" t="s">
        <v>468</v>
      </c>
      <c r="G868" t="s">
        <v>259</v>
      </c>
      <c r="H868" t="s">
        <v>268</v>
      </c>
      <c r="I868">
        <v>268</v>
      </c>
    </row>
    <row r="869" spans="1:10" x14ac:dyDescent="0.2">
      <c r="A869" t="s">
        <v>362</v>
      </c>
      <c r="B869" t="s">
        <v>1453</v>
      </c>
      <c r="C869" t="s">
        <v>253</v>
      </c>
      <c r="D869" t="s">
        <v>254</v>
      </c>
      <c r="E869">
        <v>4093</v>
      </c>
      <c r="F869" t="s">
        <v>2322</v>
      </c>
      <c r="G869" t="s">
        <v>255</v>
      </c>
      <c r="H869" t="s">
        <v>268</v>
      </c>
      <c r="I869">
        <v>95</v>
      </c>
    </row>
    <row r="870" spans="1:10" x14ac:dyDescent="0.2">
      <c r="A870" t="s">
        <v>362</v>
      </c>
      <c r="B870" t="s">
        <v>1453</v>
      </c>
      <c r="C870" t="s">
        <v>253</v>
      </c>
      <c r="D870" t="s">
        <v>254</v>
      </c>
      <c r="E870">
        <v>4095</v>
      </c>
      <c r="F870" t="s">
        <v>2323</v>
      </c>
      <c r="G870" t="s">
        <v>255</v>
      </c>
      <c r="H870" t="s">
        <v>268</v>
      </c>
      <c r="I870" t="s">
        <v>286</v>
      </c>
      <c r="J870" t="s">
        <v>4275</v>
      </c>
    </row>
    <row r="871" spans="1:10" x14ac:dyDescent="0.2">
      <c r="A871" t="s">
        <v>362</v>
      </c>
      <c r="B871" t="s">
        <v>1453</v>
      </c>
      <c r="C871" t="s">
        <v>253</v>
      </c>
      <c r="D871" t="s">
        <v>254</v>
      </c>
      <c r="E871">
        <v>4115</v>
      </c>
      <c r="F871" t="s">
        <v>2324</v>
      </c>
      <c r="G871" t="s">
        <v>263</v>
      </c>
      <c r="H871" t="s">
        <v>268</v>
      </c>
      <c r="I871">
        <v>138</v>
      </c>
    </row>
    <row r="872" spans="1:10" x14ac:dyDescent="0.2">
      <c r="A872" t="s">
        <v>362</v>
      </c>
      <c r="B872" t="s">
        <v>1453</v>
      </c>
      <c r="C872" t="s">
        <v>253</v>
      </c>
      <c r="D872" t="s">
        <v>254</v>
      </c>
      <c r="E872">
        <v>4364</v>
      </c>
      <c r="F872" t="s">
        <v>2325</v>
      </c>
      <c r="G872" t="s">
        <v>263</v>
      </c>
      <c r="H872" t="s">
        <v>268</v>
      </c>
      <c r="I872">
        <v>131</v>
      </c>
    </row>
    <row r="873" spans="1:10" x14ac:dyDescent="0.2">
      <c r="A873" t="s">
        <v>362</v>
      </c>
      <c r="B873" t="s">
        <v>1453</v>
      </c>
      <c r="C873" t="s">
        <v>253</v>
      </c>
      <c r="D873" t="s">
        <v>254</v>
      </c>
      <c r="E873">
        <v>4483</v>
      </c>
      <c r="F873" t="s">
        <v>2326</v>
      </c>
      <c r="G873" t="s">
        <v>267</v>
      </c>
      <c r="H873" t="s">
        <v>266</v>
      </c>
      <c r="I873" t="s">
        <v>286</v>
      </c>
      <c r="J873" t="s">
        <v>4276</v>
      </c>
    </row>
    <row r="874" spans="1:10" x14ac:dyDescent="0.2">
      <c r="A874" t="s">
        <v>362</v>
      </c>
      <c r="B874" t="s">
        <v>1453</v>
      </c>
      <c r="C874" t="s">
        <v>253</v>
      </c>
      <c r="D874" t="s">
        <v>254</v>
      </c>
      <c r="E874">
        <v>4708</v>
      </c>
      <c r="F874" t="s">
        <v>1493</v>
      </c>
      <c r="G874" t="s">
        <v>255</v>
      </c>
      <c r="H874" t="s">
        <v>260</v>
      </c>
      <c r="I874">
        <v>996</v>
      </c>
    </row>
    <row r="875" spans="1:10" x14ac:dyDescent="0.2">
      <c r="A875" t="s">
        <v>362</v>
      </c>
      <c r="B875" t="s">
        <v>1453</v>
      </c>
      <c r="C875" t="s">
        <v>253</v>
      </c>
      <c r="D875" t="s">
        <v>258</v>
      </c>
      <c r="E875">
        <v>4719</v>
      </c>
      <c r="F875" t="s">
        <v>2327</v>
      </c>
      <c r="G875" t="s">
        <v>255</v>
      </c>
      <c r="H875" t="s">
        <v>266</v>
      </c>
      <c r="I875">
        <v>395</v>
      </c>
    </row>
    <row r="876" spans="1:10" x14ac:dyDescent="0.2">
      <c r="A876" t="s">
        <v>362</v>
      </c>
      <c r="B876" t="s">
        <v>1453</v>
      </c>
      <c r="C876" t="s">
        <v>253</v>
      </c>
      <c r="D876" t="s">
        <v>254</v>
      </c>
      <c r="E876">
        <v>4734</v>
      </c>
      <c r="F876" t="s">
        <v>2328</v>
      </c>
      <c r="G876" t="s">
        <v>259</v>
      </c>
      <c r="H876" t="s">
        <v>266</v>
      </c>
      <c r="I876">
        <v>86</v>
      </c>
    </row>
    <row r="877" spans="1:10" x14ac:dyDescent="0.2">
      <c r="A877" t="s">
        <v>362</v>
      </c>
      <c r="B877" t="s">
        <v>1453</v>
      </c>
      <c r="C877" t="s">
        <v>253</v>
      </c>
      <c r="D877" t="s">
        <v>254</v>
      </c>
      <c r="E877">
        <v>5122</v>
      </c>
      <c r="F877" t="s">
        <v>2329</v>
      </c>
      <c r="G877" t="s">
        <v>255</v>
      </c>
      <c r="H877" t="s">
        <v>472</v>
      </c>
      <c r="I877">
        <v>749</v>
      </c>
    </row>
    <row r="878" spans="1:10" x14ac:dyDescent="0.2">
      <c r="A878" t="s">
        <v>362</v>
      </c>
      <c r="B878" t="s">
        <v>1453</v>
      </c>
      <c r="C878" t="s">
        <v>253</v>
      </c>
      <c r="D878" t="s">
        <v>254</v>
      </c>
      <c r="E878">
        <v>5210</v>
      </c>
      <c r="F878" t="s">
        <v>2330</v>
      </c>
      <c r="G878" t="s">
        <v>255</v>
      </c>
      <c r="H878" t="s">
        <v>297</v>
      </c>
      <c r="I878">
        <v>134</v>
      </c>
    </row>
    <row r="879" spans="1:10" x14ac:dyDescent="0.2">
      <c r="A879" t="s">
        <v>362</v>
      </c>
      <c r="B879" t="s">
        <v>1453</v>
      </c>
      <c r="C879" t="s">
        <v>253</v>
      </c>
      <c r="D879" t="s">
        <v>254</v>
      </c>
      <c r="E879">
        <v>5902</v>
      </c>
      <c r="F879" t="s">
        <v>2331</v>
      </c>
      <c r="G879" t="s">
        <v>255</v>
      </c>
      <c r="H879" t="s">
        <v>270</v>
      </c>
      <c r="I879">
        <v>256</v>
      </c>
    </row>
    <row r="880" spans="1:10" x14ac:dyDescent="0.2">
      <c r="A880" t="s">
        <v>362</v>
      </c>
      <c r="B880" t="s">
        <v>1453</v>
      </c>
      <c r="C880" t="s">
        <v>253</v>
      </c>
      <c r="D880" t="s">
        <v>254</v>
      </c>
      <c r="E880">
        <v>5973</v>
      </c>
      <c r="F880" t="s">
        <v>2332</v>
      </c>
      <c r="G880" t="s">
        <v>263</v>
      </c>
      <c r="H880" t="s">
        <v>270</v>
      </c>
      <c r="I880">
        <v>32</v>
      </c>
    </row>
    <row r="881" spans="1:10" x14ac:dyDescent="0.2">
      <c r="A881" t="s">
        <v>362</v>
      </c>
      <c r="B881" t="s">
        <v>1453</v>
      </c>
      <c r="C881" t="s">
        <v>253</v>
      </c>
      <c r="D881" t="s">
        <v>254</v>
      </c>
      <c r="E881">
        <v>5975</v>
      </c>
      <c r="F881" t="s">
        <v>1583</v>
      </c>
      <c r="G881" t="s">
        <v>255</v>
      </c>
      <c r="H881" t="s">
        <v>270</v>
      </c>
      <c r="I881">
        <v>910</v>
      </c>
    </row>
    <row r="882" spans="1:10" x14ac:dyDescent="0.2">
      <c r="A882" t="s">
        <v>362</v>
      </c>
      <c r="B882" t="s">
        <v>1453</v>
      </c>
      <c r="C882" t="s">
        <v>264</v>
      </c>
      <c r="D882" t="s">
        <v>258</v>
      </c>
      <c r="E882">
        <v>6031</v>
      </c>
      <c r="F882" t="s">
        <v>2333</v>
      </c>
      <c r="G882" t="s">
        <v>267</v>
      </c>
      <c r="H882" t="s">
        <v>260</v>
      </c>
      <c r="I882">
        <v>25</v>
      </c>
    </row>
    <row r="883" spans="1:10" x14ac:dyDescent="0.2">
      <c r="A883" t="s">
        <v>362</v>
      </c>
      <c r="B883" t="s">
        <v>1453</v>
      </c>
      <c r="C883" t="s">
        <v>253</v>
      </c>
      <c r="D883" t="s">
        <v>258</v>
      </c>
      <c r="E883">
        <v>6246</v>
      </c>
      <c r="F883" t="s">
        <v>2334</v>
      </c>
      <c r="G883" t="s">
        <v>263</v>
      </c>
      <c r="H883" t="s">
        <v>276</v>
      </c>
      <c r="I883">
        <v>113</v>
      </c>
    </row>
    <row r="884" spans="1:10" x14ac:dyDescent="0.2">
      <c r="A884" t="s">
        <v>362</v>
      </c>
      <c r="B884" t="s">
        <v>1453</v>
      </c>
      <c r="C884" t="s">
        <v>262</v>
      </c>
      <c r="D884" t="s">
        <v>254</v>
      </c>
      <c r="E884">
        <v>6268</v>
      </c>
      <c r="F884" t="s">
        <v>1275</v>
      </c>
      <c r="G884" t="s">
        <v>255</v>
      </c>
      <c r="H884" t="s">
        <v>276</v>
      </c>
      <c r="I884" t="s">
        <v>322</v>
      </c>
      <c r="J884" t="s">
        <v>4277</v>
      </c>
    </row>
    <row r="885" spans="1:10" x14ac:dyDescent="0.2">
      <c r="A885" t="s">
        <v>362</v>
      </c>
      <c r="B885" t="s">
        <v>1453</v>
      </c>
      <c r="C885" t="s">
        <v>253</v>
      </c>
      <c r="D885" t="s">
        <v>254</v>
      </c>
      <c r="E885">
        <v>6333</v>
      </c>
      <c r="F885" t="s">
        <v>2335</v>
      </c>
      <c r="G885" t="s">
        <v>255</v>
      </c>
      <c r="H885" t="s">
        <v>276</v>
      </c>
      <c r="I885">
        <v>274</v>
      </c>
    </row>
    <row r="886" spans="1:10" x14ac:dyDescent="0.2">
      <c r="A886" t="s">
        <v>362</v>
      </c>
      <c r="B886" t="s">
        <v>1453</v>
      </c>
      <c r="C886" t="s">
        <v>253</v>
      </c>
      <c r="D886" t="s">
        <v>254</v>
      </c>
      <c r="E886">
        <v>6384</v>
      </c>
      <c r="F886" t="s">
        <v>2336</v>
      </c>
      <c r="G886" t="s">
        <v>259</v>
      </c>
      <c r="H886" t="s">
        <v>276</v>
      </c>
      <c r="I886">
        <v>106</v>
      </c>
    </row>
    <row r="887" spans="1:10" x14ac:dyDescent="0.2">
      <c r="A887" t="s">
        <v>362</v>
      </c>
      <c r="B887" t="s">
        <v>1453</v>
      </c>
      <c r="C887" t="s">
        <v>257</v>
      </c>
      <c r="D887" t="s">
        <v>254</v>
      </c>
      <c r="E887">
        <v>6466</v>
      </c>
      <c r="F887" t="s">
        <v>2337</v>
      </c>
      <c r="G887" t="s">
        <v>263</v>
      </c>
      <c r="H887" t="s">
        <v>276</v>
      </c>
      <c r="I887">
        <v>45</v>
      </c>
    </row>
    <row r="888" spans="1:10" x14ac:dyDescent="0.2">
      <c r="A888" t="s">
        <v>362</v>
      </c>
      <c r="B888" t="s">
        <v>1453</v>
      </c>
      <c r="C888" t="s">
        <v>253</v>
      </c>
      <c r="D888" t="s">
        <v>258</v>
      </c>
      <c r="E888">
        <v>6495</v>
      </c>
      <c r="F888" t="s">
        <v>2338</v>
      </c>
      <c r="G888" t="s">
        <v>263</v>
      </c>
      <c r="H888" t="s">
        <v>276</v>
      </c>
      <c r="I888">
        <v>55</v>
      </c>
    </row>
    <row r="889" spans="1:10" x14ac:dyDescent="0.2">
      <c r="A889" t="s">
        <v>362</v>
      </c>
      <c r="B889" t="s">
        <v>1453</v>
      </c>
      <c r="C889" t="s">
        <v>264</v>
      </c>
      <c r="D889" t="s">
        <v>254</v>
      </c>
      <c r="E889">
        <v>6662</v>
      </c>
      <c r="F889" t="s">
        <v>590</v>
      </c>
      <c r="G889" t="s">
        <v>259</v>
      </c>
      <c r="H889" t="s">
        <v>280</v>
      </c>
      <c r="I889">
        <v>42</v>
      </c>
    </row>
    <row r="890" spans="1:10" x14ac:dyDescent="0.2">
      <c r="A890" t="s">
        <v>362</v>
      </c>
      <c r="B890" t="s">
        <v>1453</v>
      </c>
      <c r="C890" t="s">
        <v>253</v>
      </c>
      <c r="D890" t="s">
        <v>254</v>
      </c>
      <c r="E890">
        <v>6803</v>
      </c>
      <c r="F890" t="s">
        <v>3621</v>
      </c>
      <c r="G890" t="s">
        <v>255</v>
      </c>
      <c r="H890" t="s">
        <v>280</v>
      </c>
      <c r="I890">
        <v>55</v>
      </c>
    </row>
    <row r="891" spans="1:10" x14ac:dyDescent="0.2">
      <c r="A891" t="s">
        <v>362</v>
      </c>
      <c r="B891" t="s">
        <v>1453</v>
      </c>
      <c r="C891" t="s">
        <v>253</v>
      </c>
      <c r="D891" t="s">
        <v>254</v>
      </c>
      <c r="E891">
        <v>6834</v>
      </c>
      <c r="F891" t="s">
        <v>1412</v>
      </c>
      <c r="G891" t="s">
        <v>259</v>
      </c>
      <c r="H891" t="s">
        <v>280</v>
      </c>
      <c r="I891">
        <v>268</v>
      </c>
    </row>
    <row r="892" spans="1:10" x14ac:dyDescent="0.2">
      <c r="A892" t="s">
        <v>362</v>
      </c>
      <c r="B892" t="s">
        <v>1453</v>
      </c>
      <c r="C892" t="s">
        <v>253</v>
      </c>
      <c r="D892" t="s">
        <v>258</v>
      </c>
      <c r="E892">
        <v>6836</v>
      </c>
      <c r="F892" t="s">
        <v>2339</v>
      </c>
      <c r="G892" t="s">
        <v>263</v>
      </c>
      <c r="H892" t="s">
        <v>280</v>
      </c>
      <c r="I892">
        <v>18</v>
      </c>
    </row>
    <row r="893" spans="1:10" x14ac:dyDescent="0.2">
      <c r="A893" t="s">
        <v>362</v>
      </c>
      <c r="B893" t="s">
        <v>1453</v>
      </c>
      <c r="C893" t="s">
        <v>253</v>
      </c>
      <c r="D893" t="s">
        <v>254</v>
      </c>
      <c r="E893">
        <v>6901</v>
      </c>
      <c r="F893" t="s">
        <v>1497</v>
      </c>
      <c r="G893" t="s">
        <v>255</v>
      </c>
      <c r="H893" t="s">
        <v>280</v>
      </c>
      <c r="I893">
        <v>91</v>
      </c>
    </row>
    <row r="894" spans="1:10" x14ac:dyDescent="0.2">
      <c r="A894" t="s">
        <v>362</v>
      </c>
      <c r="B894" t="s">
        <v>1453</v>
      </c>
      <c r="C894" t="s">
        <v>253</v>
      </c>
      <c r="D894" t="s">
        <v>254</v>
      </c>
      <c r="E894">
        <v>6907</v>
      </c>
      <c r="F894" t="s">
        <v>2340</v>
      </c>
      <c r="G894" t="s">
        <v>259</v>
      </c>
      <c r="H894" t="s">
        <v>280</v>
      </c>
      <c r="I894">
        <v>58</v>
      </c>
    </row>
    <row r="895" spans="1:10" x14ac:dyDescent="0.2">
      <c r="A895" t="s">
        <v>362</v>
      </c>
      <c r="B895" t="s">
        <v>1453</v>
      </c>
      <c r="C895" t="s">
        <v>253</v>
      </c>
      <c r="D895" t="s">
        <v>254</v>
      </c>
      <c r="E895">
        <v>6927</v>
      </c>
      <c r="F895" t="s">
        <v>2341</v>
      </c>
      <c r="G895" t="s">
        <v>255</v>
      </c>
      <c r="H895" t="s">
        <v>280</v>
      </c>
      <c r="I895">
        <v>98</v>
      </c>
    </row>
    <row r="896" spans="1:10" x14ac:dyDescent="0.2">
      <c r="A896" t="s">
        <v>362</v>
      </c>
      <c r="B896" t="s">
        <v>1453</v>
      </c>
      <c r="C896" t="s">
        <v>253</v>
      </c>
      <c r="D896" t="s">
        <v>254</v>
      </c>
      <c r="E896">
        <v>6957</v>
      </c>
      <c r="F896" t="s">
        <v>2342</v>
      </c>
      <c r="G896" t="s">
        <v>259</v>
      </c>
      <c r="H896" t="s">
        <v>280</v>
      </c>
      <c r="I896">
        <v>218</v>
      </c>
    </row>
    <row r="897" spans="1:9" x14ac:dyDescent="0.2">
      <c r="A897" t="s">
        <v>362</v>
      </c>
      <c r="B897" t="s">
        <v>1453</v>
      </c>
      <c r="C897" t="s">
        <v>253</v>
      </c>
      <c r="D897" t="s">
        <v>254</v>
      </c>
      <c r="E897">
        <v>6964</v>
      </c>
      <c r="F897" t="s">
        <v>2343</v>
      </c>
      <c r="G897" t="s">
        <v>263</v>
      </c>
      <c r="H897" t="s">
        <v>280</v>
      </c>
      <c r="I897">
        <v>52</v>
      </c>
    </row>
    <row r="898" spans="1:9" x14ac:dyDescent="0.2">
      <c r="A898" t="s">
        <v>362</v>
      </c>
      <c r="B898" t="s">
        <v>1453</v>
      </c>
      <c r="C898" t="s">
        <v>253</v>
      </c>
      <c r="D898" t="s">
        <v>254</v>
      </c>
      <c r="E898">
        <v>7213</v>
      </c>
      <c r="F898" t="s">
        <v>2344</v>
      </c>
      <c r="G898" t="s">
        <v>255</v>
      </c>
      <c r="H898" t="s">
        <v>285</v>
      </c>
      <c r="I898">
        <v>93</v>
      </c>
    </row>
    <row r="899" spans="1:9" x14ac:dyDescent="0.2">
      <c r="A899" t="s">
        <v>362</v>
      </c>
      <c r="B899" t="s">
        <v>1453</v>
      </c>
      <c r="C899" t="s">
        <v>253</v>
      </c>
      <c r="D899" t="s">
        <v>254</v>
      </c>
      <c r="E899">
        <v>7322</v>
      </c>
      <c r="F899" t="s">
        <v>2345</v>
      </c>
      <c r="G899" t="s">
        <v>255</v>
      </c>
      <c r="H899" t="s">
        <v>427</v>
      </c>
      <c r="I899">
        <v>416</v>
      </c>
    </row>
    <row r="900" spans="1:9" x14ac:dyDescent="0.2">
      <c r="A900" t="s">
        <v>362</v>
      </c>
      <c r="B900" t="s">
        <v>1453</v>
      </c>
      <c r="C900" t="s">
        <v>253</v>
      </c>
      <c r="D900" t="s">
        <v>254</v>
      </c>
      <c r="E900">
        <v>7502</v>
      </c>
      <c r="F900" t="s">
        <v>2346</v>
      </c>
      <c r="G900" t="s">
        <v>259</v>
      </c>
      <c r="H900" t="s">
        <v>260</v>
      </c>
      <c r="I900">
        <v>51</v>
      </c>
    </row>
    <row r="901" spans="1:9" x14ac:dyDescent="0.2">
      <c r="A901" t="s">
        <v>362</v>
      </c>
      <c r="B901" t="s">
        <v>1453</v>
      </c>
      <c r="C901" t="s">
        <v>253</v>
      </c>
      <c r="D901" t="s">
        <v>258</v>
      </c>
      <c r="E901">
        <v>7578</v>
      </c>
      <c r="F901" t="s">
        <v>2347</v>
      </c>
      <c r="G901" t="s">
        <v>259</v>
      </c>
      <c r="H901" t="s">
        <v>265</v>
      </c>
      <c r="I901">
        <v>15</v>
      </c>
    </row>
    <row r="902" spans="1:9" x14ac:dyDescent="0.2">
      <c r="A902" t="s">
        <v>362</v>
      </c>
      <c r="B902" t="s">
        <v>1453</v>
      </c>
      <c r="C902" t="s">
        <v>253</v>
      </c>
      <c r="D902" t="s">
        <v>258</v>
      </c>
      <c r="E902">
        <v>7597</v>
      </c>
      <c r="F902" t="s">
        <v>2348</v>
      </c>
      <c r="G902" t="s">
        <v>259</v>
      </c>
      <c r="H902" t="s">
        <v>261</v>
      </c>
      <c r="I902">
        <v>12</v>
      </c>
    </row>
    <row r="903" spans="1:9" x14ac:dyDescent="0.2">
      <c r="A903" t="s">
        <v>362</v>
      </c>
      <c r="B903" t="s">
        <v>1453</v>
      </c>
      <c r="C903" t="s">
        <v>253</v>
      </c>
      <c r="D903" t="s">
        <v>254</v>
      </c>
      <c r="E903">
        <v>7612</v>
      </c>
      <c r="F903" t="s">
        <v>2349</v>
      </c>
      <c r="G903" t="s">
        <v>259</v>
      </c>
      <c r="H903" t="s">
        <v>261</v>
      </c>
      <c r="I903">
        <v>89</v>
      </c>
    </row>
    <row r="904" spans="1:9" x14ac:dyDescent="0.2">
      <c r="A904" t="s">
        <v>362</v>
      </c>
      <c r="B904" t="s">
        <v>1453</v>
      </c>
      <c r="C904" t="s">
        <v>253</v>
      </c>
      <c r="D904" t="s">
        <v>254</v>
      </c>
      <c r="E904">
        <v>7744</v>
      </c>
      <c r="F904" t="s">
        <v>2350</v>
      </c>
      <c r="G904" t="s">
        <v>255</v>
      </c>
      <c r="H904" t="s">
        <v>331</v>
      </c>
      <c r="I904">
        <v>561</v>
      </c>
    </row>
    <row r="905" spans="1:9" x14ac:dyDescent="0.2">
      <c r="A905" t="s">
        <v>362</v>
      </c>
      <c r="B905" t="s">
        <v>1453</v>
      </c>
      <c r="C905" t="s">
        <v>253</v>
      </c>
      <c r="D905" t="s">
        <v>254</v>
      </c>
      <c r="E905">
        <v>7871</v>
      </c>
      <c r="F905" t="s">
        <v>2351</v>
      </c>
      <c r="G905" t="s">
        <v>263</v>
      </c>
      <c r="H905" t="s">
        <v>268</v>
      </c>
      <c r="I905">
        <v>117</v>
      </c>
    </row>
    <row r="906" spans="1:9" x14ac:dyDescent="0.2">
      <c r="A906" t="s">
        <v>362</v>
      </c>
      <c r="B906" t="s">
        <v>1453</v>
      </c>
      <c r="C906" t="s">
        <v>253</v>
      </c>
      <c r="D906" t="s">
        <v>254</v>
      </c>
      <c r="E906">
        <v>8091</v>
      </c>
      <c r="F906" t="s">
        <v>2352</v>
      </c>
      <c r="G906" t="s">
        <v>255</v>
      </c>
      <c r="H906" t="s">
        <v>261</v>
      </c>
      <c r="I906">
        <v>74</v>
      </c>
    </row>
    <row r="907" spans="1:9" x14ac:dyDescent="0.2">
      <c r="A907" t="s">
        <v>362</v>
      </c>
      <c r="B907" t="s">
        <v>1453</v>
      </c>
      <c r="C907" t="s">
        <v>253</v>
      </c>
      <c r="D907" t="s">
        <v>254</v>
      </c>
      <c r="E907">
        <v>8159</v>
      </c>
      <c r="F907" t="s">
        <v>2353</v>
      </c>
      <c r="G907" t="s">
        <v>255</v>
      </c>
      <c r="H907" t="s">
        <v>261</v>
      </c>
      <c r="I907">
        <v>460</v>
      </c>
    </row>
    <row r="908" spans="1:9" x14ac:dyDescent="0.2">
      <c r="A908" t="s">
        <v>362</v>
      </c>
      <c r="B908" t="s">
        <v>1453</v>
      </c>
      <c r="C908" t="s">
        <v>253</v>
      </c>
      <c r="D908" t="s">
        <v>254</v>
      </c>
      <c r="E908">
        <v>9355</v>
      </c>
      <c r="F908" t="s">
        <v>2354</v>
      </c>
      <c r="G908" t="s">
        <v>263</v>
      </c>
      <c r="H908" t="s">
        <v>492</v>
      </c>
      <c r="I908">
        <v>59</v>
      </c>
    </row>
    <row r="909" spans="1:9" x14ac:dyDescent="0.2">
      <c r="A909" t="s">
        <v>362</v>
      </c>
      <c r="B909" t="s">
        <v>1453</v>
      </c>
      <c r="C909" t="s">
        <v>253</v>
      </c>
      <c r="D909" t="s">
        <v>258</v>
      </c>
      <c r="E909">
        <v>9723</v>
      </c>
      <c r="F909" t="s">
        <v>2355</v>
      </c>
      <c r="G909" t="s">
        <v>263</v>
      </c>
      <c r="H909" t="s">
        <v>260</v>
      </c>
      <c r="I909">
        <v>81</v>
      </c>
    </row>
    <row r="910" spans="1:9" x14ac:dyDescent="0.2">
      <c r="A910" t="s">
        <v>362</v>
      </c>
      <c r="B910" t="s">
        <v>1453</v>
      </c>
      <c r="C910" t="s">
        <v>253</v>
      </c>
      <c r="D910" t="s">
        <v>254</v>
      </c>
      <c r="E910">
        <v>9791</v>
      </c>
      <c r="F910" t="s">
        <v>2356</v>
      </c>
      <c r="G910" t="s">
        <v>263</v>
      </c>
      <c r="H910" t="s">
        <v>260</v>
      </c>
      <c r="I910">
        <v>91</v>
      </c>
    </row>
    <row r="911" spans="1:9" x14ac:dyDescent="0.2">
      <c r="A911" t="s">
        <v>362</v>
      </c>
      <c r="B911" t="s">
        <v>1453</v>
      </c>
      <c r="C911" t="s">
        <v>253</v>
      </c>
      <c r="D911" t="s">
        <v>254</v>
      </c>
      <c r="E911">
        <v>9895</v>
      </c>
      <c r="F911" t="s">
        <v>2357</v>
      </c>
      <c r="G911" t="s">
        <v>259</v>
      </c>
      <c r="H911" t="s">
        <v>261</v>
      </c>
      <c r="I911">
        <v>26</v>
      </c>
    </row>
    <row r="912" spans="1:9" x14ac:dyDescent="0.2">
      <c r="A912" t="s">
        <v>362</v>
      </c>
      <c r="B912" t="s">
        <v>1619</v>
      </c>
      <c r="C912" t="s">
        <v>253</v>
      </c>
      <c r="D912" t="s">
        <v>254</v>
      </c>
      <c r="E912">
        <v>7021</v>
      </c>
      <c r="F912" t="s">
        <v>2358</v>
      </c>
      <c r="G912" t="s">
        <v>263</v>
      </c>
      <c r="H912" t="s">
        <v>276</v>
      </c>
      <c r="I912">
        <v>33</v>
      </c>
    </row>
    <row r="913" spans="1:10" x14ac:dyDescent="0.2">
      <c r="A913" t="s">
        <v>362</v>
      </c>
      <c r="B913" t="s">
        <v>1619</v>
      </c>
      <c r="C913" t="s">
        <v>264</v>
      </c>
      <c r="D913" t="s">
        <v>254</v>
      </c>
      <c r="E913">
        <v>9028</v>
      </c>
      <c r="F913" t="s">
        <v>1277</v>
      </c>
      <c r="G913" t="s">
        <v>263</v>
      </c>
      <c r="H913" t="s">
        <v>338</v>
      </c>
      <c r="I913">
        <v>174</v>
      </c>
    </row>
    <row r="914" spans="1:10" x14ac:dyDescent="0.2">
      <c r="A914" t="s">
        <v>362</v>
      </c>
      <c r="B914" t="s">
        <v>2359</v>
      </c>
      <c r="C914" t="s">
        <v>262</v>
      </c>
      <c r="D914" t="s">
        <v>254</v>
      </c>
      <c r="E914">
        <v>2193</v>
      </c>
      <c r="F914" t="s">
        <v>1409</v>
      </c>
      <c r="G914" t="s">
        <v>255</v>
      </c>
      <c r="H914" t="s">
        <v>260</v>
      </c>
      <c r="I914">
        <v>350</v>
      </c>
    </row>
    <row r="915" spans="1:10" x14ac:dyDescent="0.2">
      <c r="A915" t="s">
        <v>362</v>
      </c>
      <c r="B915" t="s">
        <v>2359</v>
      </c>
      <c r="C915" t="s">
        <v>262</v>
      </c>
      <c r="D915" t="s">
        <v>258</v>
      </c>
      <c r="E915">
        <v>3948</v>
      </c>
      <c r="F915" t="s">
        <v>2360</v>
      </c>
      <c r="G915" t="s">
        <v>259</v>
      </c>
      <c r="H915" t="s">
        <v>289</v>
      </c>
      <c r="I915">
        <v>25</v>
      </c>
    </row>
    <row r="916" spans="1:10" x14ac:dyDescent="0.2">
      <c r="A916" t="s">
        <v>362</v>
      </c>
      <c r="B916" t="s">
        <v>252</v>
      </c>
      <c r="C916" t="s">
        <v>253</v>
      </c>
      <c r="D916" t="s">
        <v>254</v>
      </c>
      <c r="E916">
        <v>1518</v>
      </c>
      <c r="F916" t="s">
        <v>2361</v>
      </c>
      <c r="G916" t="s">
        <v>255</v>
      </c>
      <c r="H916" t="s">
        <v>500</v>
      </c>
      <c r="I916">
        <v>149</v>
      </c>
    </row>
    <row r="917" spans="1:10" x14ac:dyDescent="0.2">
      <c r="A917" t="s">
        <v>362</v>
      </c>
      <c r="B917" t="s">
        <v>252</v>
      </c>
      <c r="C917" t="s">
        <v>264</v>
      </c>
      <c r="D917" t="s">
        <v>258</v>
      </c>
      <c r="E917">
        <v>1739</v>
      </c>
      <c r="F917" t="s">
        <v>2362</v>
      </c>
      <c r="G917" t="s">
        <v>259</v>
      </c>
      <c r="H917" t="s">
        <v>282</v>
      </c>
      <c r="I917">
        <v>63</v>
      </c>
    </row>
    <row r="918" spans="1:10" x14ac:dyDescent="0.2">
      <c r="A918" t="s">
        <v>362</v>
      </c>
      <c r="B918" t="s">
        <v>252</v>
      </c>
      <c r="C918" t="s">
        <v>264</v>
      </c>
      <c r="D918" t="s">
        <v>258</v>
      </c>
      <c r="E918">
        <v>1764</v>
      </c>
      <c r="F918" t="s">
        <v>2363</v>
      </c>
      <c r="G918" t="s">
        <v>263</v>
      </c>
      <c r="H918" t="s">
        <v>282</v>
      </c>
      <c r="I918">
        <v>31</v>
      </c>
    </row>
    <row r="919" spans="1:10" x14ac:dyDescent="0.2">
      <c r="A919" t="s">
        <v>362</v>
      </c>
      <c r="B919" t="s">
        <v>252</v>
      </c>
      <c r="C919" t="s">
        <v>253</v>
      </c>
      <c r="D919" t="s">
        <v>254</v>
      </c>
      <c r="E919">
        <v>2344</v>
      </c>
      <c r="F919" t="s">
        <v>2364</v>
      </c>
      <c r="G919" t="s">
        <v>259</v>
      </c>
      <c r="H919" t="s">
        <v>260</v>
      </c>
      <c r="I919">
        <v>130</v>
      </c>
    </row>
    <row r="920" spans="1:10" x14ac:dyDescent="0.2">
      <c r="A920" t="s">
        <v>362</v>
      </c>
      <c r="B920" t="s">
        <v>252</v>
      </c>
      <c r="C920" t="s">
        <v>257</v>
      </c>
      <c r="D920" t="s">
        <v>254</v>
      </c>
      <c r="E920">
        <v>2362</v>
      </c>
      <c r="F920" t="s">
        <v>2365</v>
      </c>
      <c r="G920" t="s">
        <v>259</v>
      </c>
      <c r="H920" t="s">
        <v>260</v>
      </c>
      <c r="I920">
        <v>671</v>
      </c>
    </row>
    <row r="921" spans="1:10" x14ac:dyDescent="0.2">
      <c r="A921" t="s">
        <v>362</v>
      </c>
      <c r="B921" t="s">
        <v>252</v>
      </c>
      <c r="C921" t="s">
        <v>253</v>
      </c>
      <c r="D921" t="s">
        <v>254</v>
      </c>
      <c r="E921">
        <v>2454</v>
      </c>
      <c r="F921" t="s">
        <v>651</v>
      </c>
      <c r="G921" t="s">
        <v>259</v>
      </c>
      <c r="H921" t="s">
        <v>260</v>
      </c>
      <c r="I921">
        <v>93</v>
      </c>
    </row>
    <row r="922" spans="1:10" x14ac:dyDescent="0.2">
      <c r="A922" t="s">
        <v>362</v>
      </c>
      <c r="B922" t="s">
        <v>252</v>
      </c>
      <c r="C922" t="s">
        <v>253</v>
      </c>
      <c r="D922" t="s">
        <v>254</v>
      </c>
      <c r="E922">
        <v>3111</v>
      </c>
      <c r="F922" t="s">
        <v>2366</v>
      </c>
      <c r="G922" t="s">
        <v>263</v>
      </c>
      <c r="H922" t="s">
        <v>288</v>
      </c>
      <c r="I922">
        <v>49</v>
      </c>
    </row>
    <row r="923" spans="1:10" x14ac:dyDescent="0.2">
      <c r="A923" t="s">
        <v>362</v>
      </c>
      <c r="B923" t="s">
        <v>252</v>
      </c>
      <c r="C923" t="s">
        <v>253</v>
      </c>
      <c r="D923" t="s">
        <v>254</v>
      </c>
      <c r="E923">
        <v>3224</v>
      </c>
      <c r="F923" t="s">
        <v>2367</v>
      </c>
      <c r="G923" t="s">
        <v>267</v>
      </c>
      <c r="H923" t="s">
        <v>265</v>
      </c>
      <c r="I923">
        <v>31</v>
      </c>
    </row>
    <row r="924" spans="1:10" x14ac:dyDescent="0.2">
      <c r="A924" t="s">
        <v>362</v>
      </c>
      <c r="B924" t="s">
        <v>252</v>
      </c>
      <c r="C924" t="s">
        <v>253</v>
      </c>
      <c r="D924" t="s">
        <v>254</v>
      </c>
      <c r="E924">
        <v>3315</v>
      </c>
      <c r="F924" t="s">
        <v>2368</v>
      </c>
      <c r="G924" t="s">
        <v>255</v>
      </c>
      <c r="H924" t="s">
        <v>1259</v>
      </c>
      <c r="I924">
        <v>236</v>
      </c>
    </row>
    <row r="925" spans="1:10" x14ac:dyDescent="0.2">
      <c r="A925" t="s">
        <v>362</v>
      </c>
      <c r="B925" t="s">
        <v>252</v>
      </c>
      <c r="C925" t="s">
        <v>253</v>
      </c>
      <c r="D925" t="s">
        <v>254</v>
      </c>
      <c r="E925">
        <v>3360</v>
      </c>
      <c r="F925" t="s">
        <v>2369</v>
      </c>
      <c r="G925" t="s">
        <v>255</v>
      </c>
      <c r="H925" t="s">
        <v>261</v>
      </c>
      <c r="I925" t="s">
        <v>278</v>
      </c>
      <c r="J925" t="s">
        <v>4278</v>
      </c>
    </row>
    <row r="926" spans="1:10" x14ac:dyDescent="0.2">
      <c r="A926" t="s">
        <v>362</v>
      </c>
      <c r="B926" t="s">
        <v>252</v>
      </c>
      <c r="C926" t="s">
        <v>262</v>
      </c>
      <c r="D926" t="s">
        <v>258</v>
      </c>
      <c r="E926">
        <v>3566</v>
      </c>
      <c r="F926" t="s">
        <v>2370</v>
      </c>
      <c r="G926" t="s">
        <v>267</v>
      </c>
      <c r="H926" t="s">
        <v>265</v>
      </c>
      <c r="I926">
        <v>35</v>
      </c>
    </row>
    <row r="927" spans="1:10" x14ac:dyDescent="0.2">
      <c r="A927" t="s">
        <v>362</v>
      </c>
      <c r="B927" t="s">
        <v>252</v>
      </c>
      <c r="C927" t="s">
        <v>264</v>
      </c>
      <c r="D927" t="s">
        <v>254</v>
      </c>
      <c r="E927">
        <v>3628</v>
      </c>
      <c r="F927" t="s">
        <v>1490</v>
      </c>
      <c r="G927" t="s">
        <v>267</v>
      </c>
      <c r="H927" t="s">
        <v>266</v>
      </c>
      <c r="I927">
        <v>103</v>
      </c>
    </row>
    <row r="928" spans="1:10" x14ac:dyDescent="0.2">
      <c r="A928" t="s">
        <v>362</v>
      </c>
      <c r="B928" t="s">
        <v>252</v>
      </c>
      <c r="C928" t="s">
        <v>253</v>
      </c>
      <c r="D928" t="s">
        <v>254</v>
      </c>
      <c r="E928">
        <v>3766</v>
      </c>
      <c r="F928" t="s">
        <v>373</v>
      </c>
      <c r="G928" t="s">
        <v>259</v>
      </c>
      <c r="H928" t="s">
        <v>266</v>
      </c>
      <c r="I928">
        <v>28</v>
      </c>
    </row>
    <row r="929" spans="1:10" x14ac:dyDescent="0.2">
      <c r="A929" t="s">
        <v>362</v>
      </c>
      <c r="B929" t="s">
        <v>252</v>
      </c>
      <c r="C929" t="s">
        <v>253</v>
      </c>
      <c r="D929" t="s">
        <v>254</v>
      </c>
      <c r="E929">
        <v>3848</v>
      </c>
      <c r="F929" t="s">
        <v>2371</v>
      </c>
      <c r="G929" t="s">
        <v>259</v>
      </c>
      <c r="H929" t="s">
        <v>266</v>
      </c>
      <c r="I929">
        <v>64</v>
      </c>
    </row>
    <row r="930" spans="1:10" x14ac:dyDescent="0.2">
      <c r="A930" t="s">
        <v>362</v>
      </c>
      <c r="B930" t="s">
        <v>252</v>
      </c>
      <c r="C930" t="s">
        <v>253</v>
      </c>
      <c r="D930" t="s">
        <v>254</v>
      </c>
      <c r="E930">
        <v>3857</v>
      </c>
      <c r="F930" t="s">
        <v>2372</v>
      </c>
      <c r="G930" t="s">
        <v>259</v>
      </c>
      <c r="H930" t="s">
        <v>266</v>
      </c>
      <c r="I930">
        <v>288</v>
      </c>
    </row>
    <row r="931" spans="1:10" x14ac:dyDescent="0.2">
      <c r="A931" t="s">
        <v>362</v>
      </c>
      <c r="B931" t="s">
        <v>252</v>
      </c>
      <c r="C931" t="s">
        <v>253</v>
      </c>
      <c r="D931" t="s">
        <v>254</v>
      </c>
      <c r="E931">
        <v>3896</v>
      </c>
      <c r="F931" t="s">
        <v>510</v>
      </c>
      <c r="G931" t="s">
        <v>255</v>
      </c>
      <c r="H931" t="s">
        <v>289</v>
      </c>
      <c r="I931">
        <v>56</v>
      </c>
    </row>
    <row r="932" spans="1:10" x14ac:dyDescent="0.2">
      <c r="A932" t="s">
        <v>362</v>
      </c>
      <c r="B932" t="s">
        <v>252</v>
      </c>
      <c r="C932" t="s">
        <v>262</v>
      </c>
      <c r="D932" t="s">
        <v>254</v>
      </c>
      <c r="E932">
        <v>3914</v>
      </c>
      <c r="F932" t="s">
        <v>3622</v>
      </c>
      <c r="G932" t="s">
        <v>267</v>
      </c>
      <c r="H932" t="s">
        <v>266</v>
      </c>
      <c r="I932">
        <v>266</v>
      </c>
    </row>
    <row r="933" spans="1:10" x14ac:dyDescent="0.2">
      <c r="A933" t="s">
        <v>362</v>
      </c>
      <c r="B933" t="s">
        <v>252</v>
      </c>
      <c r="C933" t="s">
        <v>253</v>
      </c>
      <c r="D933" t="s">
        <v>254</v>
      </c>
      <c r="E933">
        <v>4241</v>
      </c>
      <c r="F933" t="s">
        <v>4011</v>
      </c>
      <c r="G933" t="s">
        <v>259</v>
      </c>
      <c r="H933" t="s">
        <v>268</v>
      </c>
      <c r="I933">
        <v>68</v>
      </c>
    </row>
    <row r="934" spans="1:10" x14ac:dyDescent="0.2">
      <c r="A934" t="s">
        <v>362</v>
      </c>
      <c r="B934" t="s">
        <v>252</v>
      </c>
      <c r="C934" t="s">
        <v>262</v>
      </c>
      <c r="D934" t="s">
        <v>258</v>
      </c>
      <c r="E934">
        <v>4588</v>
      </c>
      <c r="F934" t="s">
        <v>375</v>
      </c>
      <c r="G934" t="s">
        <v>267</v>
      </c>
      <c r="H934" t="s">
        <v>300</v>
      </c>
      <c r="I934">
        <v>250</v>
      </c>
    </row>
    <row r="935" spans="1:10" x14ac:dyDescent="0.2">
      <c r="A935" t="s">
        <v>362</v>
      </c>
      <c r="B935" t="s">
        <v>252</v>
      </c>
      <c r="C935" t="s">
        <v>253</v>
      </c>
      <c r="D935" t="s">
        <v>254</v>
      </c>
      <c r="E935">
        <v>4623</v>
      </c>
      <c r="F935" t="s">
        <v>2373</v>
      </c>
      <c r="G935" t="s">
        <v>263</v>
      </c>
      <c r="H935" t="s">
        <v>268</v>
      </c>
      <c r="I935">
        <v>80</v>
      </c>
    </row>
    <row r="936" spans="1:10" x14ac:dyDescent="0.2">
      <c r="A936" t="s">
        <v>362</v>
      </c>
      <c r="B936" t="s">
        <v>252</v>
      </c>
      <c r="C936" t="s">
        <v>257</v>
      </c>
      <c r="D936" t="s">
        <v>254</v>
      </c>
      <c r="E936">
        <v>4769</v>
      </c>
      <c r="F936" t="s">
        <v>2374</v>
      </c>
      <c r="G936" t="s">
        <v>259</v>
      </c>
      <c r="H936" t="s">
        <v>266</v>
      </c>
      <c r="I936">
        <v>60</v>
      </c>
    </row>
    <row r="937" spans="1:10" x14ac:dyDescent="0.2">
      <c r="A937" t="s">
        <v>362</v>
      </c>
      <c r="B937" t="s">
        <v>252</v>
      </c>
      <c r="C937" t="s">
        <v>262</v>
      </c>
      <c r="D937" t="s">
        <v>254</v>
      </c>
      <c r="E937">
        <v>4848</v>
      </c>
      <c r="F937" t="s">
        <v>2375</v>
      </c>
      <c r="G937" t="s">
        <v>255</v>
      </c>
      <c r="H937" t="s">
        <v>260</v>
      </c>
      <c r="I937">
        <v>918</v>
      </c>
    </row>
    <row r="938" spans="1:10" x14ac:dyDescent="0.2">
      <c r="A938" t="s">
        <v>362</v>
      </c>
      <c r="B938" t="s">
        <v>252</v>
      </c>
      <c r="C938" t="s">
        <v>257</v>
      </c>
      <c r="D938" t="s">
        <v>258</v>
      </c>
      <c r="E938">
        <v>4931</v>
      </c>
      <c r="F938" t="s">
        <v>1494</v>
      </c>
      <c r="G938" t="s">
        <v>267</v>
      </c>
      <c r="H938" t="s">
        <v>268</v>
      </c>
      <c r="I938">
        <v>278</v>
      </c>
    </row>
    <row r="939" spans="1:10" x14ac:dyDescent="0.2">
      <c r="A939" t="s">
        <v>362</v>
      </c>
      <c r="B939" t="s">
        <v>252</v>
      </c>
      <c r="C939" t="s">
        <v>257</v>
      </c>
      <c r="D939" t="s">
        <v>254</v>
      </c>
      <c r="E939">
        <v>5724</v>
      </c>
      <c r="F939" t="s">
        <v>2376</v>
      </c>
      <c r="G939" t="s">
        <v>259</v>
      </c>
      <c r="H939" t="s">
        <v>343</v>
      </c>
      <c r="I939">
        <v>34</v>
      </c>
    </row>
    <row r="940" spans="1:10" x14ac:dyDescent="0.2">
      <c r="A940" t="s">
        <v>362</v>
      </c>
      <c r="B940" t="s">
        <v>252</v>
      </c>
      <c r="C940" t="s">
        <v>253</v>
      </c>
      <c r="D940" t="s">
        <v>254</v>
      </c>
      <c r="E940">
        <v>5969</v>
      </c>
      <c r="F940" t="s">
        <v>2377</v>
      </c>
      <c r="G940" t="s">
        <v>263</v>
      </c>
      <c r="H940" t="s">
        <v>270</v>
      </c>
      <c r="I940">
        <v>21</v>
      </c>
    </row>
    <row r="941" spans="1:10" x14ac:dyDescent="0.2">
      <c r="A941" t="s">
        <v>362</v>
      </c>
      <c r="B941" t="s">
        <v>252</v>
      </c>
      <c r="C941" t="s">
        <v>253</v>
      </c>
      <c r="D941" t="s">
        <v>254</v>
      </c>
      <c r="E941">
        <v>6055</v>
      </c>
      <c r="F941" t="s">
        <v>2378</v>
      </c>
      <c r="G941" t="s">
        <v>255</v>
      </c>
      <c r="H941" t="s">
        <v>260</v>
      </c>
      <c r="I941" t="s">
        <v>286</v>
      </c>
      <c r="J941" t="s">
        <v>4279</v>
      </c>
    </row>
    <row r="942" spans="1:10" x14ac:dyDescent="0.2">
      <c r="A942" t="s">
        <v>362</v>
      </c>
      <c r="B942" t="s">
        <v>252</v>
      </c>
      <c r="C942" t="s">
        <v>253</v>
      </c>
      <c r="D942" t="s">
        <v>254</v>
      </c>
      <c r="E942">
        <v>6147</v>
      </c>
      <c r="F942" t="s">
        <v>2379</v>
      </c>
      <c r="G942" t="s">
        <v>259</v>
      </c>
      <c r="H942" t="s">
        <v>276</v>
      </c>
      <c r="I942">
        <v>19</v>
      </c>
    </row>
    <row r="943" spans="1:10" x14ac:dyDescent="0.2">
      <c r="A943" t="s">
        <v>362</v>
      </c>
      <c r="B943" t="s">
        <v>252</v>
      </c>
      <c r="C943" t="s">
        <v>253</v>
      </c>
      <c r="D943" t="s">
        <v>254</v>
      </c>
      <c r="E943">
        <v>6193</v>
      </c>
      <c r="F943" t="s">
        <v>2380</v>
      </c>
      <c r="G943" t="s">
        <v>267</v>
      </c>
      <c r="H943" t="s">
        <v>260</v>
      </c>
      <c r="I943">
        <v>18</v>
      </c>
    </row>
    <row r="944" spans="1:10" x14ac:dyDescent="0.2">
      <c r="A944" t="s">
        <v>362</v>
      </c>
      <c r="B944" t="s">
        <v>252</v>
      </c>
      <c r="C944" t="s">
        <v>253</v>
      </c>
      <c r="D944" t="s">
        <v>254</v>
      </c>
      <c r="E944">
        <v>7040</v>
      </c>
      <c r="F944" t="s">
        <v>3374</v>
      </c>
      <c r="G944" t="s">
        <v>259</v>
      </c>
      <c r="H944" t="s">
        <v>260</v>
      </c>
      <c r="I944">
        <v>66</v>
      </c>
    </row>
    <row r="945" spans="1:10" x14ac:dyDescent="0.2">
      <c r="A945" t="s">
        <v>362</v>
      </c>
      <c r="B945" t="s">
        <v>252</v>
      </c>
      <c r="C945" t="s">
        <v>253</v>
      </c>
      <c r="D945" t="s">
        <v>258</v>
      </c>
      <c r="E945">
        <v>7079</v>
      </c>
      <c r="F945" t="s">
        <v>1587</v>
      </c>
      <c r="G945" t="s">
        <v>267</v>
      </c>
      <c r="H945" t="s">
        <v>260</v>
      </c>
      <c r="I945">
        <v>71</v>
      </c>
    </row>
    <row r="946" spans="1:10" x14ac:dyDescent="0.2">
      <c r="A946" t="s">
        <v>362</v>
      </c>
      <c r="B946" t="s">
        <v>252</v>
      </c>
      <c r="C946" t="s">
        <v>253</v>
      </c>
      <c r="D946" t="s">
        <v>254</v>
      </c>
      <c r="E946">
        <v>7647</v>
      </c>
      <c r="F946" t="s">
        <v>2381</v>
      </c>
      <c r="G946" t="s">
        <v>263</v>
      </c>
      <c r="H946" t="s">
        <v>265</v>
      </c>
      <c r="I946">
        <v>54</v>
      </c>
    </row>
    <row r="947" spans="1:10" x14ac:dyDescent="0.2">
      <c r="A947" t="s">
        <v>362</v>
      </c>
      <c r="B947" t="s">
        <v>252</v>
      </c>
      <c r="C947" t="s">
        <v>253</v>
      </c>
      <c r="D947" t="s">
        <v>254</v>
      </c>
      <c r="E947">
        <v>7769</v>
      </c>
      <c r="F947" t="s">
        <v>2382</v>
      </c>
      <c r="G947" t="s">
        <v>255</v>
      </c>
      <c r="H947" t="s">
        <v>331</v>
      </c>
      <c r="I947">
        <v>75</v>
      </c>
    </row>
    <row r="948" spans="1:10" x14ac:dyDescent="0.2">
      <c r="A948" t="s">
        <v>362</v>
      </c>
      <c r="B948" t="s">
        <v>252</v>
      </c>
      <c r="C948" t="s">
        <v>253</v>
      </c>
      <c r="D948" t="s">
        <v>258</v>
      </c>
      <c r="E948">
        <v>7863</v>
      </c>
      <c r="F948" t="s">
        <v>2383</v>
      </c>
      <c r="G948" t="s">
        <v>259</v>
      </c>
      <c r="H948" t="s">
        <v>277</v>
      </c>
      <c r="I948">
        <v>19</v>
      </c>
    </row>
    <row r="949" spans="1:10" x14ac:dyDescent="0.2">
      <c r="A949" t="s">
        <v>362</v>
      </c>
      <c r="B949" t="s">
        <v>252</v>
      </c>
      <c r="C949" t="s">
        <v>253</v>
      </c>
      <c r="D949" t="s">
        <v>254</v>
      </c>
      <c r="E949">
        <v>8089</v>
      </c>
      <c r="F949" t="s">
        <v>2384</v>
      </c>
      <c r="G949" t="s">
        <v>255</v>
      </c>
      <c r="H949" t="s">
        <v>261</v>
      </c>
      <c r="I949">
        <v>123</v>
      </c>
    </row>
    <row r="950" spans="1:10" x14ac:dyDescent="0.2">
      <c r="A950" t="s">
        <v>362</v>
      </c>
      <c r="B950" t="s">
        <v>252</v>
      </c>
      <c r="C950" t="s">
        <v>253</v>
      </c>
      <c r="D950" t="s">
        <v>254</v>
      </c>
      <c r="E950">
        <v>8107</v>
      </c>
      <c r="F950" t="s">
        <v>2385</v>
      </c>
      <c r="G950" t="s">
        <v>255</v>
      </c>
      <c r="H950" t="s">
        <v>288</v>
      </c>
      <c r="I950">
        <v>33</v>
      </c>
    </row>
    <row r="951" spans="1:10" x14ac:dyDescent="0.2">
      <c r="A951" t="s">
        <v>362</v>
      </c>
      <c r="B951" t="s">
        <v>252</v>
      </c>
      <c r="C951" t="s">
        <v>253</v>
      </c>
      <c r="D951" t="s">
        <v>258</v>
      </c>
      <c r="E951">
        <v>8298</v>
      </c>
      <c r="F951" t="s">
        <v>2386</v>
      </c>
      <c r="G951" t="s">
        <v>259</v>
      </c>
      <c r="H951" t="s">
        <v>265</v>
      </c>
      <c r="I951">
        <v>30</v>
      </c>
    </row>
    <row r="952" spans="1:10" x14ac:dyDescent="0.2">
      <c r="A952" t="s">
        <v>362</v>
      </c>
      <c r="B952" t="s">
        <v>252</v>
      </c>
      <c r="C952" t="s">
        <v>253</v>
      </c>
      <c r="D952" t="s">
        <v>254</v>
      </c>
      <c r="E952">
        <v>9927</v>
      </c>
      <c r="F952" t="s">
        <v>4012</v>
      </c>
      <c r="G952" t="s">
        <v>259</v>
      </c>
      <c r="H952" t="s">
        <v>265</v>
      </c>
      <c r="I952">
        <v>22</v>
      </c>
    </row>
    <row r="953" spans="1:10" x14ac:dyDescent="0.2">
      <c r="A953" t="s">
        <v>362</v>
      </c>
      <c r="B953" t="s">
        <v>252</v>
      </c>
      <c r="C953" t="s">
        <v>253</v>
      </c>
      <c r="D953" t="s">
        <v>254</v>
      </c>
      <c r="E953">
        <v>9994</v>
      </c>
      <c r="F953" t="s">
        <v>382</v>
      </c>
      <c r="G953" t="s">
        <v>255</v>
      </c>
      <c r="H953" t="s">
        <v>265</v>
      </c>
      <c r="I953">
        <v>241</v>
      </c>
    </row>
    <row r="954" spans="1:10" x14ac:dyDescent="0.2">
      <c r="A954" t="s">
        <v>383</v>
      </c>
      <c r="B954" t="s">
        <v>1618</v>
      </c>
      <c r="C954" t="s">
        <v>257</v>
      </c>
      <c r="D954" t="s">
        <v>254</v>
      </c>
      <c r="E954">
        <v>1795</v>
      </c>
      <c r="F954" t="s">
        <v>2387</v>
      </c>
      <c r="G954" t="s">
        <v>259</v>
      </c>
      <c r="H954" t="s">
        <v>282</v>
      </c>
      <c r="I954">
        <v>29</v>
      </c>
    </row>
    <row r="955" spans="1:10" x14ac:dyDescent="0.2">
      <c r="A955" t="s">
        <v>383</v>
      </c>
      <c r="B955" t="s">
        <v>1618</v>
      </c>
      <c r="C955" t="s">
        <v>262</v>
      </c>
      <c r="D955" t="s">
        <v>254</v>
      </c>
      <c r="E955">
        <v>3261</v>
      </c>
      <c r="F955" t="s">
        <v>2388</v>
      </c>
      <c r="G955" t="s">
        <v>267</v>
      </c>
      <c r="H955" t="s">
        <v>281</v>
      </c>
      <c r="I955">
        <v>19</v>
      </c>
    </row>
    <row r="956" spans="1:10" x14ac:dyDescent="0.2">
      <c r="A956" t="s">
        <v>383</v>
      </c>
      <c r="B956" t="s">
        <v>612</v>
      </c>
      <c r="C956" t="s">
        <v>253</v>
      </c>
      <c r="D956" t="s">
        <v>254</v>
      </c>
      <c r="E956">
        <v>2433</v>
      </c>
      <c r="F956" t="s">
        <v>2389</v>
      </c>
      <c r="G956" t="s">
        <v>255</v>
      </c>
      <c r="H956" t="s">
        <v>260</v>
      </c>
      <c r="I956" t="s">
        <v>314</v>
      </c>
      <c r="J956" t="s">
        <v>4280</v>
      </c>
    </row>
    <row r="957" spans="1:10" x14ac:dyDescent="0.2">
      <c r="A957" t="s">
        <v>383</v>
      </c>
      <c r="B957" t="s">
        <v>612</v>
      </c>
      <c r="C957" t="s">
        <v>262</v>
      </c>
      <c r="D957" t="s">
        <v>254</v>
      </c>
      <c r="E957">
        <v>9384</v>
      </c>
      <c r="F957" t="s">
        <v>2390</v>
      </c>
      <c r="G957" t="s">
        <v>255</v>
      </c>
      <c r="H957" t="s">
        <v>492</v>
      </c>
      <c r="I957">
        <v>136</v>
      </c>
    </row>
    <row r="958" spans="1:10" x14ac:dyDescent="0.2">
      <c r="A958" t="s">
        <v>383</v>
      </c>
      <c r="B958" t="s">
        <v>1279</v>
      </c>
      <c r="C958" t="s">
        <v>262</v>
      </c>
      <c r="D958" t="s">
        <v>254</v>
      </c>
      <c r="E958">
        <v>2384</v>
      </c>
      <c r="F958" t="s">
        <v>576</v>
      </c>
      <c r="G958" t="s">
        <v>255</v>
      </c>
      <c r="H958" t="s">
        <v>338</v>
      </c>
      <c r="I958">
        <v>724</v>
      </c>
    </row>
    <row r="959" spans="1:10" x14ac:dyDescent="0.2">
      <c r="A959" t="s">
        <v>383</v>
      </c>
      <c r="B959" t="s">
        <v>1279</v>
      </c>
      <c r="C959" t="s">
        <v>253</v>
      </c>
      <c r="D959" t="s">
        <v>254</v>
      </c>
      <c r="E959">
        <v>2897</v>
      </c>
      <c r="F959" t="s">
        <v>2391</v>
      </c>
      <c r="G959" t="s">
        <v>255</v>
      </c>
      <c r="H959" t="s">
        <v>256</v>
      </c>
      <c r="I959" t="s">
        <v>332</v>
      </c>
      <c r="J959" t="s">
        <v>4265</v>
      </c>
    </row>
    <row r="960" spans="1:10" x14ac:dyDescent="0.2">
      <c r="A960" t="s">
        <v>383</v>
      </c>
      <c r="B960" t="s">
        <v>1279</v>
      </c>
      <c r="C960" t="s">
        <v>253</v>
      </c>
      <c r="D960" t="s">
        <v>254</v>
      </c>
      <c r="E960">
        <v>3402</v>
      </c>
      <c r="F960" t="s">
        <v>2392</v>
      </c>
      <c r="G960" t="s">
        <v>255</v>
      </c>
      <c r="H960" t="s">
        <v>288</v>
      </c>
      <c r="I960" t="s">
        <v>430</v>
      </c>
      <c r="J960" t="s">
        <v>4173</v>
      </c>
    </row>
    <row r="961" spans="1:10" x14ac:dyDescent="0.2">
      <c r="A961" t="s">
        <v>383</v>
      </c>
      <c r="B961" t="s">
        <v>1279</v>
      </c>
      <c r="C961" t="s">
        <v>253</v>
      </c>
      <c r="D961" t="s">
        <v>258</v>
      </c>
      <c r="E961">
        <v>4538</v>
      </c>
      <c r="F961" t="s">
        <v>2393</v>
      </c>
      <c r="G961" t="s">
        <v>255</v>
      </c>
      <c r="H961" t="s">
        <v>300</v>
      </c>
      <c r="I961">
        <v>183</v>
      </c>
    </row>
    <row r="962" spans="1:10" x14ac:dyDescent="0.2">
      <c r="A962" t="s">
        <v>383</v>
      </c>
      <c r="B962" t="s">
        <v>1279</v>
      </c>
      <c r="C962" t="s">
        <v>253</v>
      </c>
      <c r="D962" t="s">
        <v>254</v>
      </c>
      <c r="E962">
        <v>4998</v>
      </c>
      <c r="F962" t="s">
        <v>2394</v>
      </c>
      <c r="G962" t="s">
        <v>263</v>
      </c>
      <c r="H962" t="s">
        <v>268</v>
      </c>
      <c r="I962">
        <v>220</v>
      </c>
    </row>
    <row r="963" spans="1:10" x14ac:dyDescent="0.2">
      <c r="A963" t="s">
        <v>383</v>
      </c>
      <c r="B963" t="s">
        <v>1279</v>
      </c>
      <c r="C963" t="s">
        <v>253</v>
      </c>
      <c r="D963" t="s">
        <v>254</v>
      </c>
      <c r="E963">
        <v>5988</v>
      </c>
      <c r="F963" t="s">
        <v>2395</v>
      </c>
      <c r="G963" t="s">
        <v>255</v>
      </c>
      <c r="H963" t="s">
        <v>270</v>
      </c>
      <c r="I963">
        <v>763</v>
      </c>
    </row>
    <row r="964" spans="1:10" x14ac:dyDescent="0.2">
      <c r="A964" t="s">
        <v>383</v>
      </c>
      <c r="B964" t="s">
        <v>1279</v>
      </c>
      <c r="C964" t="s">
        <v>253</v>
      </c>
      <c r="D964" t="s">
        <v>254</v>
      </c>
      <c r="E964">
        <v>7966</v>
      </c>
      <c r="F964" t="s">
        <v>1511</v>
      </c>
      <c r="G964" t="s">
        <v>255</v>
      </c>
      <c r="H964" t="s">
        <v>277</v>
      </c>
      <c r="I964" t="s">
        <v>286</v>
      </c>
      <c r="J964" t="s">
        <v>4281</v>
      </c>
    </row>
    <row r="965" spans="1:10" x14ac:dyDescent="0.2">
      <c r="A965" t="s">
        <v>383</v>
      </c>
      <c r="B965" t="s">
        <v>1279</v>
      </c>
      <c r="C965" t="s">
        <v>262</v>
      </c>
      <c r="D965" t="s">
        <v>254</v>
      </c>
      <c r="E965">
        <v>9631</v>
      </c>
      <c r="F965" t="s">
        <v>3375</v>
      </c>
      <c r="G965" t="s">
        <v>263</v>
      </c>
      <c r="H965" t="s">
        <v>260</v>
      </c>
      <c r="I965">
        <v>360</v>
      </c>
    </row>
    <row r="966" spans="1:10" x14ac:dyDescent="0.2">
      <c r="A966" t="s">
        <v>383</v>
      </c>
      <c r="B966" t="s">
        <v>1279</v>
      </c>
      <c r="C966" t="s">
        <v>262</v>
      </c>
      <c r="D966" t="s">
        <v>254</v>
      </c>
      <c r="E966">
        <v>9830</v>
      </c>
      <c r="F966" t="s">
        <v>1280</v>
      </c>
      <c r="G966" t="s">
        <v>255</v>
      </c>
      <c r="H966" t="s">
        <v>261</v>
      </c>
      <c r="I966" t="s">
        <v>286</v>
      </c>
      <c r="J966" t="s">
        <v>4282</v>
      </c>
    </row>
    <row r="967" spans="1:10" x14ac:dyDescent="0.2">
      <c r="A967" t="s">
        <v>383</v>
      </c>
      <c r="B967" t="s">
        <v>613</v>
      </c>
      <c r="C967" t="s">
        <v>253</v>
      </c>
      <c r="D967" t="s">
        <v>254</v>
      </c>
      <c r="E967">
        <v>1662</v>
      </c>
      <c r="F967" t="s">
        <v>2396</v>
      </c>
      <c r="G967" t="s">
        <v>255</v>
      </c>
      <c r="H967" t="s">
        <v>500</v>
      </c>
      <c r="I967" t="s">
        <v>286</v>
      </c>
      <c r="J967" t="s">
        <v>4210</v>
      </c>
    </row>
    <row r="968" spans="1:10" x14ac:dyDescent="0.2">
      <c r="A968" t="s">
        <v>383</v>
      </c>
      <c r="B968" t="s">
        <v>613</v>
      </c>
      <c r="C968" t="s">
        <v>253</v>
      </c>
      <c r="D968" t="s">
        <v>254</v>
      </c>
      <c r="E968">
        <v>1879</v>
      </c>
      <c r="F968" t="s">
        <v>3376</v>
      </c>
      <c r="G968" t="s">
        <v>255</v>
      </c>
      <c r="H968" t="s">
        <v>282</v>
      </c>
      <c r="I968">
        <v>556</v>
      </c>
    </row>
    <row r="969" spans="1:10" x14ac:dyDescent="0.2">
      <c r="A969" t="s">
        <v>383</v>
      </c>
      <c r="B969" t="s">
        <v>613</v>
      </c>
      <c r="C969" t="s">
        <v>253</v>
      </c>
      <c r="D969" t="s">
        <v>254</v>
      </c>
      <c r="E969">
        <v>2108</v>
      </c>
      <c r="F969" t="s">
        <v>459</v>
      </c>
      <c r="G969" t="s">
        <v>255</v>
      </c>
      <c r="H969" t="s">
        <v>256</v>
      </c>
      <c r="I969">
        <v>288</v>
      </c>
    </row>
    <row r="970" spans="1:10" x14ac:dyDescent="0.2">
      <c r="A970" t="s">
        <v>383</v>
      </c>
      <c r="B970" t="s">
        <v>613</v>
      </c>
      <c r="C970" t="s">
        <v>253</v>
      </c>
      <c r="D970" t="s">
        <v>254</v>
      </c>
      <c r="E970">
        <v>3864</v>
      </c>
      <c r="F970" t="s">
        <v>2397</v>
      </c>
      <c r="G970" t="s">
        <v>255</v>
      </c>
      <c r="H970" t="s">
        <v>289</v>
      </c>
      <c r="I970">
        <v>203</v>
      </c>
    </row>
    <row r="971" spans="1:10" x14ac:dyDescent="0.2">
      <c r="A971" t="s">
        <v>383</v>
      </c>
      <c r="B971" t="s">
        <v>613</v>
      </c>
      <c r="C971" t="s">
        <v>253</v>
      </c>
      <c r="D971" t="s">
        <v>254</v>
      </c>
      <c r="E971">
        <v>4218</v>
      </c>
      <c r="F971" t="s">
        <v>2398</v>
      </c>
      <c r="G971" t="s">
        <v>255</v>
      </c>
      <c r="H971" t="s">
        <v>268</v>
      </c>
      <c r="I971">
        <v>356</v>
      </c>
    </row>
    <row r="972" spans="1:10" x14ac:dyDescent="0.2">
      <c r="A972" t="s">
        <v>383</v>
      </c>
      <c r="B972" t="s">
        <v>613</v>
      </c>
      <c r="C972" t="s">
        <v>253</v>
      </c>
      <c r="D972" t="s">
        <v>254</v>
      </c>
      <c r="E972">
        <v>4621</v>
      </c>
      <c r="F972" t="s">
        <v>2399</v>
      </c>
      <c r="G972" t="s">
        <v>263</v>
      </c>
      <c r="H972" t="s">
        <v>268</v>
      </c>
      <c r="I972">
        <v>176</v>
      </c>
    </row>
    <row r="973" spans="1:10" x14ac:dyDescent="0.2">
      <c r="A973" t="s">
        <v>383</v>
      </c>
      <c r="B973" t="s">
        <v>613</v>
      </c>
      <c r="C973" t="s">
        <v>253</v>
      </c>
      <c r="D973" t="s">
        <v>254</v>
      </c>
      <c r="E973">
        <v>4994</v>
      </c>
      <c r="F973" t="s">
        <v>2400</v>
      </c>
      <c r="G973" t="s">
        <v>255</v>
      </c>
      <c r="H973" t="s">
        <v>268</v>
      </c>
      <c r="I973">
        <v>197</v>
      </c>
    </row>
    <row r="974" spans="1:10" x14ac:dyDescent="0.2">
      <c r="A974" t="s">
        <v>383</v>
      </c>
      <c r="B974" t="s">
        <v>613</v>
      </c>
      <c r="C974" t="s">
        <v>253</v>
      </c>
      <c r="D974" t="s">
        <v>254</v>
      </c>
      <c r="E974">
        <v>5142</v>
      </c>
      <c r="F974" t="s">
        <v>2401</v>
      </c>
      <c r="G974" t="s">
        <v>255</v>
      </c>
      <c r="H974" t="s">
        <v>268</v>
      </c>
      <c r="I974">
        <v>273</v>
      </c>
    </row>
    <row r="975" spans="1:10" x14ac:dyDescent="0.2">
      <c r="A975" t="s">
        <v>383</v>
      </c>
      <c r="B975" t="s">
        <v>613</v>
      </c>
      <c r="C975" t="s">
        <v>253</v>
      </c>
      <c r="D975" t="s">
        <v>254</v>
      </c>
      <c r="E975">
        <v>5269</v>
      </c>
      <c r="F975" t="s">
        <v>2402</v>
      </c>
      <c r="G975" t="s">
        <v>255</v>
      </c>
      <c r="H975" t="s">
        <v>297</v>
      </c>
      <c r="I975">
        <v>159</v>
      </c>
    </row>
    <row r="976" spans="1:10" x14ac:dyDescent="0.2">
      <c r="A976" t="s">
        <v>383</v>
      </c>
      <c r="B976" t="s">
        <v>613</v>
      </c>
      <c r="C976" t="s">
        <v>253</v>
      </c>
      <c r="D976" t="s">
        <v>254</v>
      </c>
      <c r="E976">
        <v>7255</v>
      </c>
      <c r="F976" t="s">
        <v>2403</v>
      </c>
      <c r="G976" t="s">
        <v>259</v>
      </c>
      <c r="H976" t="s">
        <v>285</v>
      </c>
      <c r="I976">
        <v>22</v>
      </c>
    </row>
    <row r="977" spans="1:10" x14ac:dyDescent="0.2">
      <c r="A977" t="s">
        <v>383</v>
      </c>
      <c r="B977" t="s">
        <v>613</v>
      </c>
      <c r="C977" t="s">
        <v>253</v>
      </c>
      <c r="D977" t="s">
        <v>254</v>
      </c>
      <c r="E977">
        <v>7490</v>
      </c>
      <c r="F977" t="s">
        <v>2404</v>
      </c>
      <c r="G977" t="s">
        <v>263</v>
      </c>
      <c r="H977" t="s">
        <v>261</v>
      </c>
      <c r="I977">
        <v>70</v>
      </c>
    </row>
    <row r="978" spans="1:10" x14ac:dyDescent="0.2">
      <c r="A978" t="s">
        <v>383</v>
      </c>
      <c r="B978" t="s">
        <v>613</v>
      </c>
      <c r="C978" t="s">
        <v>253</v>
      </c>
      <c r="D978" t="s">
        <v>254</v>
      </c>
      <c r="E978">
        <v>7619</v>
      </c>
      <c r="F978" t="s">
        <v>2405</v>
      </c>
      <c r="G978" t="s">
        <v>255</v>
      </c>
      <c r="H978" t="s">
        <v>261</v>
      </c>
      <c r="I978">
        <v>63</v>
      </c>
    </row>
    <row r="979" spans="1:10" x14ac:dyDescent="0.2">
      <c r="A979" t="s">
        <v>383</v>
      </c>
      <c r="B979" t="s">
        <v>613</v>
      </c>
      <c r="C979" t="s">
        <v>253</v>
      </c>
      <c r="D979" t="s">
        <v>254</v>
      </c>
      <c r="E979">
        <v>8061</v>
      </c>
      <c r="F979" t="s">
        <v>2406</v>
      </c>
      <c r="G979" t="s">
        <v>255</v>
      </c>
      <c r="H979" t="s">
        <v>261</v>
      </c>
      <c r="I979">
        <v>163</v>
      </c>
    </row>
    <row r="980" spans="1:10" x14ac:dyDescent="0.2">
      <c r="A980" t="s">
        <v>383</v>
      </c>
      <c r="B980" t="s">
        <v>613</v>
      </c>
      <c r="C980" t="s">
        <v>253</v>
      </c>
      <c r="D980" t="s">
        <v>254</v>
      </c>
      <c r="E980">
        <v>8869</v>
      </c>
      <c r="F980" t="s">
        <v>2407</v>
      </c>
      <c r="G980" t="s">
        <v>255</v>
      </c>
      <c r="H980" t="s">
        <v>281</v>
      </c>
      <c r="I980">
        <v>154</v>
      </c>
    </row>
    <row r="981" spans="1:10" x14ac:dyDescent="0.2">
      <c r="A981" t="s">
        <v>383</v>
      </c>
      <c r="B981" t="s">
        <v>613</v>
      </c>
      <c r="C981" t="s">
        <v>253</v>
      </c>
      <c r="D981" t="s">
        <v>254</v>
      </c>
      <c r="E981">
        <v>9017</v>
      </c>
      <c r="F981" t="s">
        <v>2408</v>
      </c>
      <c r="G981" t="s">
        <v>263</v>
      </c>
      <c r="H981" t="s">
        <v>338</v>
      </c>
      <c r="I981">
        <v>85</v>
      </c>
    </row>
    <row r="982" spans="1:10" x14ac:dyDescent="0.2">
      <c r="A982" t="s">
        <v>383</v>
      </c>
      <c r="B982" t="s">
        <v>316</v>
      </c>
      <c r="C982" t="s">
        <v>262</v>
      </c>
      <c r="D982" t="s">
        <v>254</v>
      </c>
      <c r="E982">
        <v>1413</v>
      </c>
      <c r="F982" t="s">
        <v>1505</v>
      </c>
      <c r="G982" t="s">
        <v>255</v>
      </c>
      <c r="H982" t="s">
        <v>282</v>
      </c>
      <c r="I982">
        <v>272</v>
      </c>
    </row>
    <row r="983" spans="1:10" x14ac:dyDescent="0.2">
      <c r="A983" t="s">
        <v>383</v>
      </c>
      <c r="B983" t="s">
        <v>316</v>
      </c>
      <c r="C983" t="s">
        <v>264</v>
      </c>
      <c r="D983" t="s">
        <v>254</v>
      </c>
      <c r="E983">
        <v>1414</v>
      </c>
      <c r="F983" t="s">
        <v>2409</v>
      </c>
      <c r="G983" t="s">
        <v>255</v>
      </c>
      <c r="H983" t="s">
        <v>282</v>
      </c>
      <c r="I983" t="s">
        <v>278</v>
      </c>
      <c r="J983" t="s">
        <v>4068</v>
      </c>
    </row>
    <row r="984" spans="1:10" x14ac:dyDescent="0.2">
      <c r="A984" t="s">
        <v>383</v>
      </c>
      <c r="B984" t="s">
        <v>316</v>
      </c>
      <c r="C984" t="s">
        <v>262</v>
      </c>
      <c r="D984" t="s">
        <v>258</v>
      </c>
      <c r="E984">
        <v>1429</v>
      </c>
      <c r="F984" t="s">
        <v>2410</v>
      </c>
      <c r="G984" t="s">
        <v>255</v>
      </c>
      <c r="H984" t="s">
        <v>282</v>
      </c>
      <c r="I984">
        <v>203</v>
      </c>
    </row>
    <row r="985" spans="1:10" x14ac:dyDescent="0.2">
      <c r="A985" t="s">
        <v>383</v>
      </c>
      <c r="B985" t="s">
        <v>316</v>
      </c>
      <c r="C985" t="s">
        <v>253</v>
      </c>
      <c r="D985" t="s">
        <v>254</v>
      </c>
      <c r="E985">
        <v>1451</v>
      </c>
      <c r="F985" t="s">
        <v>498</v>
      </c>
      <c r="G985" t="s">
        <v>263</v>
      </c>
      <c r="H985" t="s">
        <v>282</v>
      </c>
      <c r="I985">
        <v>34</v>
      </c>
    </row>
    <row r="986" spans="1:10" x14ac:dyDescent="0.2">
      <c r="A986" t="s">
        <v>383</v>
      </c>
      <c r="B986" t="s">
        <v>316</v>
      </c>
      <c r="C986" t="s">
        <v>253</v>
      </c>
      <c r="D986" t="s">
        <v>254</v>
      </c>
      <c r="E986">
        <v>1861</v>
      </c>
      <c r="F986" t="s">
        <v>2411</v>
      </c>
      <c r="G986" t="s">
        <v>255</v>
      </c>
      <c r="H986" t="s">
        <v>282</v>
      </c>
      <c r="I986" t="s">
        <v>286</v>
      </c>
      <c r="J986" t="s">
        <v>4179</v>
      </c>
    </row>
    <row r="987" spans="1:10" x14ac:dyDescent="0.2">
      <c r="A987" t="s">
        <v>383</v>
      </c>
      <c r="B987" t="s">
        <v>316</v>
      </c>
      <c r="C987" t="s">
        <v>253</v>
      </c>
      <c r="D987" t="s">
        <v>254</v>
      </c>
      <c r="E987">
        <v>1906</v>
      </c>
      <c r="F987" t="s">
        <v>2412</v>
      </c>
      <c r="G987" t="s">
        <v>259</v>
      </c>
      <c r="H987" t="s">
        <v>282</v>
      </c>
      <c r="I987">
        <v>25</v>
      </c>
    </row>
    <row r="988" spans="1:10" x14ac:dyDescent="0.2">
      <c r="A988" t="s">
        <v>383</v>
      </c>
      <c r="B988" t="s">
        <v>316</v>
      </c>
      <c r="C988" t="s">
        <v>253</v>
      </c>
      <c r="D988" t="s">
        <v>254</v>
      </c>
      <c r="E988">
        <v>1979</v>
      </c>
      <c r="F988" t="s">
        <v>384</v>
      </c>
      <c r="G988" t="s">
        <v>255</v>
      </c>
      <c r="H988" t="s">
        <v>282</v>
      </c>
      <c r="I988" t="s">
        <v>286</v>
      </c>
      <c r="J988" t="s">
        <v>4283</v>
      </c>
    </row>
    <row r="989" spans="1:10" x14ac:dyDescent="0.2">
      <c r="A989" t="s">
        <v>383</v>
      </c>
      <c r="B989" t="s">
        <v>316</v>
      </c>
      <c r="C989" t="s">
        <v>253</v>
      </c>
      <c r="D989" t="s">
        <v>254</v>
      </c>
      <c r="E989">
        <v>1992</v>
      </c>
      <c r="F989" t="s">
        <v>2413</v>
      </c>
      <c r="G989" t="s">
        <v>259</v>
      </c>
      <c r="H989" t="s">
        <v>282</v>
      </c>
      <c r="I989">
        <v>28</v>
      </c>
    </row>
    <row r="990" spans="1:10" x14ac:dyDescent="0.2">
      <c r="A990" t="s">
        <v>383</v>
      </c>
      <c r="B990" t="s">
        <v>316</v>
      </c>
      <c r="C990" t="s">
        <v>253</v>
      </c>
      <c r="D990" t="s">
        <v>254</v>
      </c>
      <c r="E990">
        <v>2201</v>
      </c>
      <c r="F990" t="s">
        <v>575</v>
      </c>
      <c r="G990" t="s">
        <v>255</v>
      </c>
      <c r="H990" t="s">
        <v>256</v>
      </c>
      <c r="I990" t="s">
        <v>278</v>
      </c>
      <c r="J990" t="s">
        <v>3983</v>
      </c>
    </row>
    <row r="991" spans="1:10" x14ac:dyDescent="0.2">
      <c r="A991" t="s">
        <v>383</v>
      </c>
      <c r="B991" t="s">
        <v>316</v>
      </c>
      <c r="C991" t="s">
        <v>253</v>
      </c>
      <c r="D991" t="s">
        <v>254</v>
      </c>
      <c r="E991">
        <v>2221</v>
      </c>
      <c r="F991" t="s">
        <v>2414</v>
      </c>
      <c r="G991" t="s">
        <v>259</v>
      </c>
      <c r="H991" t="s">
        <v>256</v>
      </c>
      <c r="I991">
        <v>248</v>
      </c>
    </row>
    <row r="992" spans="1:10" x14ac:dyDescent="0.2">
      <c r="A992" t="s">
        <v>383</v>
      </c>
      <c r="B992" t="s">
        <v>316</v>
      </c>
      <c r="C992" t="s">
        <v>253</v>
      </c>
      <c r="D992" t="s">
        <v>254</v>
      </c>
      <c r="E992">
        <v>2224</v>
      </c>
      <c r="F992" t="s">
        <v>2415</v>
      </c>
      <c r="G992" t="s">
        <v>259</v>
      </c>
      <c r="H992" t="s">
        <v>256</v>
      </c>
      <c r="I992">
        <v>92</v>
      </c>
    </row>
    <row r="993" spans="1:9" x14ac:dyDescent="0.2">
      <c r="A993" t="s">
        <v>383</v>
      </c>
      <c r="B993" t="s">
        <v>316</v>
      </c>
      <c r="C993" t="s">
        <v>253</v>
      </c>
      <c r="D993" t="s">
        <v>254</v>
      </c>
      <c r="E993">
        <v>2398</v>
      </c>
      <c r="F993" t="s">
        <v>577</v>
      </c>
      <c r="G993" t="s">
        <v>255</v>
      </c>
      <c r="H993" t="s">
        <v>260</v>
      </c>
      <c r="I993">
        <v>411</v>
      </c>
    </row>
    <row r="994" spans="1:9" x14ac:dyDescent="0.2">
      <c r="A994" t="s">
        <v>383</v>
      </c>
      <c r="B994" t="s">
        <v>316</v>
      </c>
      <c r="C994" t="s">
        <v>262</v>
      </c>
      <c r="D994" t="s">
        <v>254</v>
      </c>
      <c r="E994">
        <v>2429</v>
      </c>
      <c r="F994" t="s">
        <v>2416</v>
      </c>
      <c r="G994" t="s">
        <v>255</v>
      </c>
      <c r="H994" t="s">
        <v>260</v>
      </c>
      <c r="I994">
        <v>278</v>
      </c>
    </row>
    <row r="995" spans="1:9" x14ac:dyDescent="0.2">
      <c r="A995" t="s">
        <v>383</v>
      </c>
      <c r="B995" t="s">
        <v>316</v>
      </c>
      <c r="C995" t="s">
        <v>262</v>
      </c>
      <c r="D995" t="s">
        <v>254</v>
      </c>
      <c r="E995">
        <v>2461</v>
      </c>
      <c r="F995" t="s">
        <v>2417</v>
      </c>
      <c r="G995" t="s">
        <v>255</v>
      </c>
      <c r="H995" t="s">
        <v>260</v>
      </c>
      <c r="I995">
        <v>342</v>
      </c>
    </row>
    <row r="996" spans="1:9" x14ac:dyDescent="0.2">
      <c r="A996" t="s">
        <v>383</v>
      </c>
      <c r="B996" t="s">
        <v>316</v>
      </c>
      <c r="C996" t="s">
        <v>253</v>
      </c>
      <c r="D996" t="s">
        <v>254</v>
      </c>
      <c r="E996">
        <v>2483</v>
      </c>
      <c r="F996" t="s">
        <v>2418</v>
      </c>
      <c r="G996" t="s">
        <v>259</v>
      </c>
      <c r="H996" t="s">
        <v>260</v>
      </c>
      <c r="I996">
        <v>65</v>
      </c>
    </row>
    <row r="997" spans="1:9" x14ac:dyDescent="0.2">
      <c r="A997" t="s">
        <v>383</v>
      </c>
      <c r="B997" t="s">
        <v>316</v>
      </c>
      <c r="C997" t="s">
        <v>253</v>
      </c>
      <c r="D997" t="s">
        <v>254</v>
      </c>
      <c r="E997">
        <v>2780</v>
      </c>
      <c r="F997" t="s">
        <v>2419</v>
      </c>
      <c r="G997" t="s">
        <v>263</v>
      </c>
      <c r="H997" t="s">
        <v>265</v>
      </c>
      <c r="I997">
        <v>114</v>
      </c>
    </row>
    <row r="998" spans="1:9" x14ac:dyDescent="0.2">
      <c r="A998" t="s">
        <v>383</v>
      </c>
      <c r="B998" t="s">
        <v>316</v>
      </c>
      <c r="C998" t="s">
        <v>253</v>
      </c>
      <c r="D998" t="s">
        <v>254</v>
      </c>
      <c r="E998">
        <v>2882</v>
      </c>
      <c r="F998" t="s">
        <v>2420</v>
      </c>
      <c r="G998" t="s">
        <v>255</v>
      </c>
      <c r="H998" t="s">
        <v>256</v>
      </c>
      <c r="I998">
        <v>189</v>
      </c>
    </row>
    <row r="999" spans="1:9" x14ac:dyDescent="0.2">
      <c r="A999" t="s">
        <v>383</v>
      </c>
      <c r="B999" t="s">
        <v>316</v>
      </c>
      <c r="C999" t="s">
        <v>253</v>
      </c>
      <c r="D999" t="s">
        <v>254</v>
      </c>
      <c r="E999">
        <v>2915</v>
      </c>
      <c r="F999" t="s">
        <v>656</v>
      </c>
      <c r="G999" t="s">
        <v>255</v>
      </c>
      <c r="H999" t="s">
        <v>256</v>
      </c>
      <c r="I999">
        <v>400</v>
      </c>
    </row>
    <row r="1000" spans="1:9" x14ac:dyDescent="0.2">
      <c r="A1000" t="s">
        <v>383</v>
      </c>
      <c r="B1000" t="s">
        <v>316</v>
      </c>
      <c r="C1000" t="s">
        <v>257</v>
      </c>
      <c r="D1000" t="s">
        <v>254</v>
      </c>
      <c r="E1000">
        <v>2931</v>
      </c>
      <c r="F1000" t="s">
        <v>2421</v>
      </c>
      <c r="G1000" t="s">
        <v>255</v>
      </c>
      <c r="H1000" t="s">
        <v>256</v>
      </c>
      <c r="I1000">
        <v>832</v>
      </c>
    </row>
    <row r="1001" spans="1:9" x14ac:dyDescent="0.2">
      <c r="A1001" t="s">
        <v>383</v>
      </c>
      <c r="B1001" t="s">
        <v>316</v>
      </c>
      <c r="C1001" t="s">
        <v>253</v>
      </c>
      <c r="D1001" t="s">
        <v>254</v>
      </c>
      <c r="E1001">
        <v>3131</v>
      </c>
      <c r="F1001" t="s">
        <v>2422</v>
      </c>
      <c r="G1001" t="s">
        <v>259</v>
      </c>
      <c r="H1001" t="s">
        <v>261</v>
      </c>
      <c r="I1001">
        <v>30</v>
      </c>
    </row>
    <row r="1002" spans="1:9" x14ac:dyDescent="0.2">
      <c r="A1002" t="s">
        <v>383</v>
      </c>
      <c r="B1002" t="s">
        <v>316</v>
      </c>
      <c r="C1002" t="s">
        <v>253</v>
      </c>
      <c r="D1002" t="s">
        <v>258</v>
      </c>
      <c r="E1002">
        <v>3133</v>
      </c>
      <c r="F1002" t="s">
        <v>1413</v>
      </c>
      <c r="G1002" t="s">
        <v>267</v>
      </c>
      <c r="H1002" t="s">
        <v>265</v>
      </c>
      <c r="I1002">
        <v>27</v>
      </c>
    </row>
    <row r="1003" spans="1:9" x14ac:dyDescent="0.2">
      <c r="A1003" t="s">
        <v>383</v>
      </c>
      <c r="B1003" t="s">
        <v>316</v>
      </c>
      <c r="C1003" t="s">
        <v>253</v>
      </c>
      <c r="D1003" t="s">
        <v>254</v>
      </c>
      <c r="E1003">
        <v>3143</v>
      </c>
      <c r="F1003" t="s">
        <v>2423</v>
      </c>
      <c r="G1003" t="s">
        <v>263</v>
      </c>
      <c r="H1003" t="s">
        <v>261</v>
      </c>
      <c r="I1003">
        <v>37</v>
      </c>
    </row>
    <row r="1004" spans="1:9" x14ac:dyDescent="0.2">
      <c r="A1004" t="s">
        <v>383</v>
      </c>
      <c r="B1004" t="s">
        <v>316</v>
      </c>
      <c r="C1004" t="s">
        <v>253</v>
      </c>
      <c r="D1004" t="s">
        <v>254</v>
      </c>
      <c r="E1004">
        <v>3183</v>
      </c>
      <c r="F1004" t="s">
        <v>1281</v>
      </c>
      <c r="G1004" t="s">
        <v>255</v>
      </c>
      <c r="H1004" t="s">
        <v>261</v>
      </c>
      <c r="I1004">
        <v>354</v>
      </c>
    </row>
    <row r="1005" spans="1:9" x14ac:dyDescent="0.2">
      <c r="A1005" t="s">
        <v>383</v>
      </c>
      <c r="B1005" t="s">
        <v>316</v>
      </c>
      <c r="C1005" t="s">
        <v>262</v>
      </c>
      <c r="D1005" t="s">
        <v>254</v>
      </c>
      <c r="E1005">
        <v>3276</v>
      </c>
      <c r="F1005" t="s">
        <v>2424</v>
      </c>
      <c r="G1005" t="s">
        <v>255</v>
      </c>
      <c r="H1005" t="s">
        <v>281</v>
      </c>
      <c r="I1005">
        <v>257</v>
      </c>
    </row>
    <row r="1006" spans="1:9" x14ac:dyDescent="0.2">
      <c r="A1006" t="s">
        <v>383</v>
      </c>
      <c r="B1006" t="s">
        <v>316</v>
      </c>
      <c r="C1006" t="s">
        <v>264</v>
      </c>
      <c r="D1006" t="s">
        <v>254</v>
      </c>
      <c r="E1006">
        <v>3286</v>
      </c>
      <c r="F1006" t="s">
        <v>2425</v>
      </c>
      <c r="G1006" t="s">
        <v>267</v>
      </c>
      <c r="H1006" t="s">
        <v>281</v>
      </c>
      <c r="I1006">
        <v>20</v>
      </c>
    </row>
    <row r="1007" spans="1:9" x14ac:dyDescent="0.2">
      <c r="A1007" t="s">
        <v>383</v>
      </c>
      <c r="B1007" t="s">
        <v>316</v>
      </c>
      <c r="C1007" t="s">
        <v>253</v>
      </c>
      <c r="D1007" t="s">
        <v>254</v>
      </c>
      <c r="E1007">
        <v>3465</v>
      </c>
      <c r="F1007" t="s">
        <v>2426</v>
      </c>
      <c r="G1007" t="s">
        <v>255</v>
      </c>
      <c r="H1007" t="s">
        <v>281</v>
      </c>
      <c r="I1007">
        <v>266</v>
      </c>
    </row>
    <row r="1008" spans="1:9" x14ac:dyDescent="0.2">
      <c r="A1008" t="s">
        <v>383</v>
      </c>
      <c r="B1008" t="s">
        <v>316</v>
      </c>
      <c r="C1008" t="s">
        <v>253</v>
      </c>
      <c r="D1008" t="s">
        <v>254</v>
      </c>
      <c r="E1008">
        <v>3604</v>
      </c>
      <c r="F1008" t="s">
        <v>2427</v>
      </c>
      <c r="G1008" t="s">
        <v>263</v>
      </c>
      <c r="H1008" t="s">
        <v>288</v>
      </c>
      <c r="I1008">
        <v>186</v>
      </c>
    </row>
    <row r="1009" spans="1:10" x14ac:dyDescent="0.2">
      <c r="A1009" t="s">
        <v>383</v>
      </c>
      <c r="B1009" t="s">
        <v>316</v>
      </c>
      <c r="C1009" t="s">
        <v>262</v>
      </c>
      <c r="D1009" t="s">
        <v>254</v>
      </c>
      <c r="E1009">
        <v>3606</v>
      </c>
      <c r="F1009" t="s">
        <v>508</v>
      </c>
      <c r="G1009" t="s">
        <v>255</v>
      </c>
      <c r="H1009" t="s">
        <v>288</v>
      </c>
      <c r="I1009">
        <v>107</v>
      </c>
    </row>
    <row r="1010" spans="1:10" x14ac:dyDescent="0.2">
      <c r="A1010" t="s">
        <v>383</v>
      </c>
      <c r="B1010" t="s">
        <v>316</v>
      </c>
      <c r="C1010" t="s">
        <v>253</v>
      </c>
      <c r="D1010" t="s">
        <v>258</v>
      </c>
      <c r="E1010">
        <v>3741</v>
      </c>
      <c r="F1010" t="s">
        <v>664</v>
      </c>
      <c r="G1010" t="s">
        <v>255</v>
      </c>
      <c r="H1010" t="s">
        <v>266</v>
      </c>
      <c r="I1010">
        <v>190</v>
      </c>
    </row>
    <row r="1011" spans="1:10" x14ac:dyDescent="0.2">
      <c r="A1011" t="s">
        <v>383</v>
      </c>
      <c r="B1011" t="s">
        <v>316</v>
      </c>
      <c r="C1011" t="s">
        <v>262</v>
      </c>
      <c r="D1011" t="s">
        <v>254</v>
      </c>
      <c r="E1011">
        <v>3902</v>
      </c>
      <c r="F1011" t="s">
        <v>511</v>
      </c>
      <c r="G1011" t="s">
        <v>255</v>
      </c>
      <c r="H1011" t="s">
        <v>266</v>
      </c>
      <c r="I1011">
        <v>325</v>
      </c>
    </row>
    <row r="1012" spans="1:10" x14ac:dyDescent="0.2">
      <c r="A1012" t="s">
        <v>383</v>
      </c>
      <c r="B1012" t="s">
        <v>316</v>
      </c>
      <c r="C1012" t="s">
        <v>262</v>
      </c>
      <c r="D1012" t="s">
        <v>254</v>
      </c>
      <c r="E1012">
        <v>4025</v>
      </c>
      <c r="F1012" t="s">
        <v>2428</v>
      </c>
      <c r="G1012" t="s">
        <v>255</v>
      </c>
      <c r="H1012" t="s">
        <v>268</v>
      </c>
      <c r="I1012">
        <v>413</v>
      </c>
    </row>
    <row r="1013" spans="1:10" x14ac:dyDescent="0.2">
      <c r="A1013" t="s">
        <v>383</v>
      </c>
      <c r="B1013" t="s">
        <v>316</v>
      </c>
      <c r="C1013" t="s">
        <v>253</v>
      </c>
      <c r="D1013" t="s">
        <v>254</v>
      </c>
      <c r="E1013">
        <v>4100</v>
      </c>
      <c r="F1013" t="s">
        <v>2429</v>
      </c>
      <c r="G1013" t="s">
        <v>255</v>
      </c>
      <c r="H1013" t="s">
        <v>268</v>
      </c>
      <c r="I1013">
        <v>128</v>
      </c>
    </row>
    <row r="1014" spans="1:10" x14ac:dyDescent="0.2">
      <c r="A1014" t="s">
        <v>383</v>
      </c>
      <c r="B1014" t="s">
        <v>316</v>
      </c>
      <c r="C1014" t="s">
        <v>257</v>
      </c>
      <c r="D1014" t="s">
        <v>254</v>
      </c>
      <c r="E1014">
        <v>4243</v>
      </c>
      <c r="F1014" t="s">
        <v>2430</v>
      </c>
      <c r="G1014" t="s">
        <v>259</v>
      </c>
      <c r="H1014" t="s">
        <v>268</v>
      </c>
      <c r="I1014">
        <v>20</v>
      </c>
    </row>
    <row r="1015" spans="1:10" x14ac:dyDescent="0.2">
      <c r="A1015" t="s">
        <v>383</v>
      </c>
      <c r="B1015" t="s">
        <v>316</v>
      </c>
      <c r="C1015" t="s">
        <v>253</v>
      </c>
      <c r="D1015" t="s">
        <v>258</v>
      </c>
      <c r="E1015">
        <v>4288</v>
      </c>
      <c r="F1015" t="s">
        <v>2431</v>
      </c>
      <c r="G1015" t="s">
        <v>259</v>
      </c>
      <c r="H1015" t="s">
        <v>266</v>
      </c>
      <c r="I1015">
        <v>85</v>
      </c>
    </row>
    <row r="1016" spans="1:10" x14ac:dyDescent="0.2">
      <c r="A1016" t="s">
        <v>383</v>
      </c>
      <c r="B1016" t="s">
        <v>316</v>
      </c>
      <c r="C1016" t="s">
        <v>253</v>
      </c>
      <c r="D1016" t="s">
        <v>254</v>
      </c>
      <c r="E1016">
        <v>4544</v>
      </c>
      <c r="F1016" t="s">
        <v>2432</v>
      </c>
      <c r="G1016" t="s">
        <v>255</v>
      </c>
      <c r="H1016" t="s">
        <v>260</v>
      </c>
      <c r="I1016" t="s">
        <v>286</v>
      </c>
      <c r="J1016" t="s">
        <v>4284</v>
      </c>
    </row>
    <row r="1017" spans="1:10" x14ac:dyDescent="0.2">
      <c r="A1017" t="s">
        <v>383</v>
      </c>
      <c r="B1017" t="s">
        <v>316</v>
      </c>
      <c r="C1017" t="s">
        <v>253</v>
      </c>
      <c r="D1017" t="s">
        <v>254</v>
      </c>
      <c r="E1017">
        <v>4574</v>
      </c>
      <c r="F1017" t="s">
        <v>1508</v>
      </c>
      <c r="G1017" t="s">
        <v>255</v>
      </c>
      <c r="H1017" t="s">
        <v>300</v>
      </c>
      <c r="I1017">
        <v>578</v>
      </c>
    </row>
    <row r="1018" spans="1:10" x14ac:dyDescent="0.2">
      <c r="A1018" t="s">
        <v>383</v>
      </c>
      <c r="B1018" t="s">
        <v>316</v>
      </c>
      <c r="C1018" t="s">
        <v>253</v>
      </c>
      <c r="D1018" t="s">
        <v>254</v>
      </c>
      <c r="E1018">
        <v>4628</v>
      </c>
      <c r="F1018" t="s">
        <v>2433</v>
      </c>
      <c r="G1018" t="s">
        <v>259</v>
      </c>
      <c r="H1018" t="s">
        <v>268</v>
      </c>
      <c r="I1018" t="s">
        <v>286</v>
      </c>
      <c r="J1018" t="s">
        <v>4022</v>
      </c>
    </row>
    <row r="1019" spans="1:10" x14ac:dyDescent="0.2">
      <c r="A1019" t="s">
        <v>383</v>
      </c>
      <c r="B1019" t="s">
        <v>316</v>
      </c>
      <c r="C1019" t="s">
        <v>262</v>
      </c>
      <c r="D1019" t="s">
        <v>254</v>
      </c>
      <c r="E1019">
        <v>4784</v>
      </c>
      <c r="F1019" t="s">
        <v>2434</v>
      </c>
      <c r="G1019" t="s">
        <v>259</v>
      </c>
      <c r="H1019" t="s">
        <v>260</v>
      </c>
      <c r="I1019">
        <v>64</v>
      </c>
    </row>
    <row r="1020" spans="1:10" x14ac:dyDescent="0.2">
      <c r="A1020" t="s">
        <v>383</v>
      </c>
      <c r="B1020" t="s">
        <v>316</v>
      </c>
      <c r="C1020" t="s">
        <v>262</v>
      </c>
      <c r="D1020" t="s">
        <v>254</v>
      </c>
      <c r="E1020">
        <v>4812</v>
      </c>
      <c r="F1020" t="s">
        <v>2435</v>
      </c>
      <c r="G1020" t="s">
        <v>255</v>
      </c>
      <c r="H1020" t="s">
        <v>266</v>
      </c>
      <c r="I1020" t="s">
        <v>286</v>
      </c>
      <c r="J1020" t="s">
        <v>3722</v>
      </c>
    </row>
    <row r="1021" spans="1:10" x14ac:dyDescent="0.2">
      <c r="A1021" t="s">
        <v>383</v>
      </c>
      <c r="B1021" t="s">
        <v>316</v>
      </c>
      <c r="C1021" t="s">
        <v>253</v>
      </c>
      <c r="D1021" t="s">
        <v>254</v>
      </c>
      <c r="E1021">
        <v>4819</v>
      </c>
      <c r="F1021" t="s">
        <v>2436</v>
      </c>
      <c r="G1021" t="s">
        <v>255</v>
      </c>
      <c r="H1021" t="s">
        <v>266</v>
      </c>
      <c r="I1021" t="s">
        <v>286</v>
      </c>
      <c r="J1021" t="s">
        <v>4285</v>
      </c>
    </row>
    <row r="1022" spans="1:10" x14ac:dyDescent="0.2">
      <c r="A1022" t="s">
        <v>383</v>
      </c>
      <c r="B1022" t="s">
        <v>316</v>
      </c>
      <c r="C1022" t="s">
        <v>262</v>
      </c>
      <c r="D1022" t="s">
        <v>254</v>
      </c>
      <c r="E1022">
        <v>4955</v>
      </c>
      <c r="F1022" t="s">
        <v>2437</v>
      </c>
      <c r="G1022" t="s">
        <v>255</v>
      </c>
      <c r="H1022" t="s">
        <v>268</v>
      </c>
      <c r="I1022">
        <v>190</v>
      </c>
    </row>
    <row r="1023" spans="1:10" x14ac:dyDescent="0.2">
      <c r="A1023" t="s">
        <v>383</v>
      </c>
      <c r="B1023" t="s">
        <v>316</v>
      </c>
      <c r="C1023" t="s">
        <v>253</v>
      </c>
      <c r="D1023" t="s">
        <v>254</v>
      </c>
      <c r="E1023">
        <v>4962</v>
      </c>
      <c r="F1023" t="s">
        <v>2438</v>
      </c>
      <c r="G1023" t="s">
        <v>263</v>
      </c>
      <c r="H1023" t="s">
        <v>268</v>
      </c>
      <c r="I1023">
        <v>90</v>
      </c>
    </row>
    <row r="1024" spans="1:10" x14ac:dyDescent="0.2">
      <c r="A1024" t="s">
        <v>383</v>
      </c>
      <c r="B1024" t="s">
        <v>316</v>
      </c>
      <c r="C1024" t="s">
        <v>253</v>
      </c>
      <c r="D1024" t="s">
        <v>254</v>
      </c>
      <c r="E1024">
        <v>4966</v>
      </c>
      <c r="F1024" t="s">
        <v>2439</v>
      </c>
      <c r="G1024" t="s">
        <v>263</v>
      </c>
      <c r="H1024" t="s">
        <v>268</v>
      </c>
      <c r="I1024">
        <v>737</v>
      </c>
    </row>
    <row r="1025" spans="1:10" x14ac:dyDescent="0.2">
      <c r="A1025" t="s">
        <v>383</v>
      </c>
      <c r="B1025" t="s">
        <v>316</v>
      </c>
      <c r="C1025" t="s">
        <v>253</v>
      </c>
      <c r="D1025" t="s">
        <v>254</v>
      </c>
      <c r="E1025">
        <v>4977</v>
      </c>
      <c r="F1025" t="s">
        <v>2440</v>
      </c>
      <c r="G1025" t="s">
        <v>255</v>
      </c>
      <c r="H1025" t="s">
        <v>268</v>
      </c>
      <c r="I1025">
        <v>120</v>
      </c>
    </row>
    <row r="1026" spans="1:10" x14ac:dyDescent="0.2">
      <c r="A1026" t="s">
        <v>383</v>
      </c>
      <c r="B1026" t="s">
        <v>316</v>
      </c>
      <c r="C1026" t="s">
        <v>262</v>
      </c>
      <c r="D1026" t="s">
        <v>258</v>
      </c>
      <c r="E1026">
        <v>5015</v>
      </c>
      <c r="F1026" t="s">
        <v>2441</v>
      </c>
      <c r="G1026" t="s">
        <v>255</v>
      </c>
      <c r="H1026" t="s">
        <v>1259</v>
      </c>
      <c r="I1026">
        <v>328</v>
      </c>
    </row>
    <row r="1027" spans="1:10" x14ac:dyDescent="0.2">
      <c r="A1027" t="s">
        <v>383</v>
      </c>
      <c r="B1027" t="s">
        <v>316</v>
      </c>
      <c r="C1027" t="s">
        <v>264</v>
      </c>
      <c r="D1027" t="s">
        <v>254</v>
      </c>
      <c r="E1027">
        <v>5283</v>
      </c>
      <c r="F1027" t="s">
        <v>2442</v>
      </c>
      <c r="G1027" t="s">
        <v>259</v>
      </c>
      <c r="H1027" t="s">
        <v>261</v>
      </c>
      <c r="I1027">
        <v>32</v>
      </c>
    </row>
    <row r="1028" spans="1:10" x14ac:dyDescent="0.2">
      <c r="A1028" t="s">
        <v>383</v>
      </c>
      <c r="B1028" t="s">
        <v>316</v>
      </c>
      <c r="C1028" t="s">
        <v>262</v>
      </c>
      <c r="D1028" t="s">
        <v>254</v>
      </c>
      <c r="E1028">
        <v>5302</v>
      </c>
      <c r="F1028" t="s">
        <v>2443</v>
      </c>
      <c r="G1028" t="s">
        <v>255</v>
      </c>
      <c r="H1028" t="s">
        <v>297</v>
      </c>
      <c r="I1028">
        <v>444</v>
      </c>
    </row>
    <row r="1029" spans="1:10" x14ac:dyDescent="0.2">
      <c r="A1029" t="s">
        <v>383</v>
      </c>
      <c r="B1029" t="s">
        <v>316</v>
      </c>
      <c r="C1029" t="s">
        <v>253</v>
      </c>
      <c r="D1029" t="s">
        <v>254</v>
      </c>
      <c r="E1029">
        <v>5393</v>
      </c>
      <c r="F1029" t="s">
        <v>2444</v>
      </c>
      <c r="G1029" t="s">
        <v>255</v>
      </c>
      <c r="H1029" t="s">
        <v>297</v>
      </c>
      <c r="I1029" t="s">
        <v>286</v>
      </c>
      <c r="J1029" t="s">
        <v>4237</v>
      </c>
    </row>
    <row r="1030" spans="1:10" x14ac:dyDescent="0.2">
      <c r="A1030" t="s">
        <v>383</v>
      </c>
      <c r="B1030" t="s">
        <v>316</v>
      </c>
      <c r="C1030" t="s">
        <v>262</v>
      </c>
      <c r="D1030" t="s">
        <v>254</v>
      </c>
      <c r="E1030">
        <v>5563</v>
      </c>
      <c r="F1030" t="s">
        <v>1509</v>
      </c>
      <c r="G1030" t="s">
        <v>255</v>
      </c>
      <c r="H1030" t="s">
        <v>633</v>
      </c>
      <c r="I1030">
        <v>233</v>
      </c>
    </row>
    <row r="1031" spans="1:10" x14ac:dyDescent="0.2">
      <c r="A1031" t="s">
        <v>383</v>
      </c>
      <c r="B1031" t="s">
        <v>316</v>
      </c>
      <c r="C1031" t="s">
        <v>253</v>
      </c>
      <c r="D1031" t="s">
        <v>254</v>
      </c>
      <c r="E1031">
        <v>5631</v>
      </c>
      <c r="F1031" t="s">
        <v>2445</v>
      </c>
      <c r="G1031" t="s">
        <v>255</v>
      </c>
      <c r="H1031" t="s">
        <v>276</v>
      </c>
      <c r="I1031" t="s">
        <v>286</v>
      </c>
      <c r="J1031" t="s">
        <v>3985</v>
      </c>
    </row>
    <row r="1032" spans="1:10" x14ac:dyDescent="0.2">
      <c r="A1032" t="s">
        <v>383</v>
      </c>
      <c r="B1032" t="s">
        <v>316</v>
      </c>
      <c r="C1032" t="s">
        <v>253</v>
      </c>
      <c r="D1032" t="s">
        <v>254</v>
      </c>
      <c r="E1032">
        <v>5707</v>
      </c>
      <c r="F1032" t="s">
        <v>2446</v>
      </c>
      <c r="G1032" t="s">
        <v>255</v>
      </c>
      <c r="H1032" t="s">
        <v>343</v>
      </c>
      <c r="I1032">
        <v>253</v>
      </c>
    </row>
    <row r="1033" spans="1:10" x14ac:dyDescent="0.2">
      <c r="A1033" t="s">
        <v>383</v>
      </c>
      <c r="B1033" t="s">
        <v>316</v>
      </c>
      <c r="C1033" t="s">
        <v>253</v>
      </c>
      <c r="D1033" t="s">
        <v>254</v>
      </c>
      <c r="E1033">
        <v>5852</v>
      </c>
      <c r="F1033" t="s">
        <v>2447</v>
      </c>
      <c r="G1033" t="s">
        <v>255</v>
      </c>
      <c r="H1033" t="s">
        <v>343</v>
      </c>
      <c r="I1033">
        <v>135</v>
      </c>
    </row>
    <row r="1034" spans="1:10" x14ac:dyDescent="0.2">
      <c r="A1034" t="s">
        <v>383</v>
      </c>
      <c r="B1034" t="s">
        <v>316</v>
      </c>
      <c r="C1034" t="s">
        <v>262</v>
      </c>
      <c r="D1034" t="s">
        <v>254</v>
      </c>
      <c r="E1034">
        <v>6029</v>
      </c>
      <c r="F1034" t="s">
        <v>2448</v>
      </c>
      <c r="G1034" t="s">
        <v>255</v>
      </c>
      <c r="H1034" t="s">
        <v>260</v>
      </c>
      <c r="I1034">
        <v>27</v>
      </c>
    </row>
    <row r="1035" spans="1:10" x14ac:dyDescent="0.2">
      <c r="A1035" t="s">
        <v>383</v>
      </c>
      <c r="B1035" t="s">
        <v>316</v>
      </c>
      <c r="C1035" t="s">
        <v>253</v>
      </c>
      <c r="D1035" t="s">
        <v>254</v>
      </c>
      <c r="E1035">
        <v>6155</v>
      </c>
      <c r="F1035" t="s">
        <v>1282</v>
      </c>
      <c r="G1035" t="s">
        <v>263</v>
      </c>
      <c r="H1035" t="s">
        <v>276</v>
      </c>
      <c r="I1035">
        <v>92</v>
      </c>
    </row>
    <row r="1036" spans="1:10" x14ac:dyDescent="0.2">
      <c r="A1036" t="s">
        <v>383</v>
      </c>
      <c r="B1036" t="s">
        <v>316</v>
      </c>
      <c r="C1036" t="s">
        <v>264</v>
      </c>
      <c r="D1036" t="s">
        <v>258</v>
      </c>
      <c r="E1036">
        <v>6156</v>
      </c>
      <c r="F1036" t="s">
        <v>2449</v>
      </c>
      <c r="G1036" t="s">
        <v>259</v>
      </c>
      <c r="H1036" t="s">
        <v>276</v>
      </c>
      <c r="I1036">
        <v>84</v>
      </c>
    </row>
    <row r="1037" spans="1:10" x14ac:dyDescent="0.2">
      <c r="A1037" t="s">
        <v>383</v>
      </c>
      <c r="B1037" t="s">
        <v>316</v>
      </c>
      <c r="C1037" t="s">
        <v>257</v>
      </c>
      <c r="D1037" t="s">
        <v>254</v>
      </c>
      <c r="E1037">
        <v>6316</v>
      </c>
      <c r="F1037" t="s">
        <v>2450</v>
      </c>
      <c r="G1037" t="s">
        <v>255</v>
      </c>
      <c r="H1037" t="s">
        <v>276</v>
      </c>
      <c r="I1037">
        <v>84</v>
      </c>
    </row>
    <row r="1038" spans="1:10" x14ac:dyDescent="0.2">
      <c r="A1038" t="s">
        <v>383</v>
      </c>
      <c r="B1038" t="s">
        <v>316</v>
      </c>
      <c r="C1038" t="s">
        <v>253</v>
      </c>
      <c r="D1038" t="s">
        <v>254</v>
      </c>
      <c r="E1038">
        <v>6324</v>
      </c>
      <c r="F1038" t="s">
        <v>634</v>
      </c>
      <c r="G1038" t="s">
        <v>259</v>
      </c>
      <c r="H1038" t="s">
        <v>276</v>
      </c>
      <c r="I1038" t="s">
        <v>305</v>
      </c>
      <c r="J1038" t="s">
        <v>4286</v>
      </c>
    </row>
    <row r="1039" spans="1:10" x14ac:dyDescent="0.2">
      <c r="A1039" t="s">
        <v>383</v>
      </c>
      <c r="B1039" t="s">
        <v>316</v>
      </c>
      <c r="C1039" t="s">
        <v>253</v>
      </c>
      <c r="D1039" t="s">
        <v>254</v>
      </c>
      <c r="E1039">
        <v>6370</v>
      </c>
      <c r="F1039" t="s">
        <v>2451</v>
      </c>
      <c r="G1039" t="s">
        <v>255</v>
      </c>
      <c r="H1039" t="s">
        <v>276</v>
      </c>
      <c r="I1039" t="s">
        <v>322</v>
      </c>
      <c r="J1039" t="s">
        <v>4016</v>
      </c>
    </row>
    <row r="1040" spans="1:10" x14ac:dyDescent="0.2">
      <c r="A1040" t="s">
        <v>383</v>
      </c>
      <c r="B1040" t="s">
        <v>316</v>
      </c>
      <c r="C1040" t="s">
        <v>253</v>
      </c>
      <c r="D1040" t="s">
        <v>254</v>
      </c>
      <c r="E1040">
        <v>6381</v>
      </c>
      <c r="F1040" t="s">
        <v>2452</v>
      </c>
      <c r="G1040" t="s">
        <v>255</v>
      </c>
      <c r="H1040" t="s">
        <v>276</v>
      </c>
      <c r="I1040">
        <v>417</v>
      </c>
    </row>
    <row r="1041" spans="1:10" x14ac:dyDescent="0.2">
      <c r="A1041" t="s">
        <v>383</v>
      </c>
      <c r="B1041" t="s">
        <v>316</v>
      </c>
      <c r="C1041" t="s">
        <v>253</v>
      </c>
      <c r="D1041" t="s">
        <v>258</v>
      </c>
      <c r="E1041">
        <v>6402</v>
      </c>
      <c r="F1041" t="s">
        <v>2453</v>
      </c>
      <c r="G1041" t="s">
        <v>263</v>
      </c>
      <c r="H1041" t="s">
        <v>276</v>
      </c>
      <c r="I1041">
        <v>74</v>
      </c>
    </row>
    <row r="1042" spans="1:10" x14ac:dyDescent="0.2">
      <c r="A1042" t="s">
        <v>383</v>
      </c>
      <c r="B1042" t="s">
        <v>316</v>
      </c>
      <c r="C1042" t="s">
        <v>253</v>
      </c>
      <c r="D1042" t="s">
        <v>254</v>
      </c>
      <c r="E1042">
        <v>6412</v>
      </c>
      <c r="F1042" t="s">
        <v>2454</v>
      </c>
      <c r="G1042" t="s">
        <v>255</v>
      </c>
      <c r="H1042" t="s">
        <v>276</v>
      </c>
      <c r="I1042" t="s">
        <v>278</v>
      </c>
      <c r="J1042" t="s">
        <v>4287</v>
      </c>
    </row>
    <row r="1043" spans="1:10" x14ac:dyDescent="0.2">
      <c r="A1043" t="s">
        <v>383</v>
      </c>
      <c r="B1043" t="s">
        <v>316</v>
      </c>
      <c r="C1043" t="s">
        <v>262</v>
      </c>
      <c r="D1043" t="s">
        <v>254</v>
      </c>
      <c r="E1043">
        <v>6465</v>
      </c>
      <c r="F1043" t="s">
        <v>2525</v>
      </c>
      <c r="G1043" t="s">
        <v>255</v>
      </c>
      <c r="H1043" t="s">
        <v>276</v>
      </c>
      <c r="I1043" t="s">
        <v>455</v>
      </c>
      <c r="J1043" t="s">
        <v>4288</v>
      </c>
    </row>
    <row r="1044" spans="1:10" x14ac:dyDescent="0.2">
      <c r="A1044" t="s">
        <v>383</v>
      </c>
      <c r="B1044" t="s">
        <v>316</v>
      </c>
      <c r="C1044" t="s">
        <v>264</v>
      </c>
      <c r="D1044" t="s">
        <v>254</v>
      </c>
      <c r="E1044">
        <v>6542</v>
      </c>
      <c r="F1044" t="s">
        <v>2455</v>
      </c>
      <c r="G1044" t="s">
        <v>259</v>
      </c>
      <c r="H1044" t="s">
        <v>260</v>
      </c>
      <c r="I1044">
        <v>48</v>
      </c>
    </row>
    <row r="1045" spans="1:10" x14ac:dyDescent="0.2">
      <c r="A1045" t="s">
        <v>383</v>
      </c>
      <c r="B1045" t="s">
        <v>316</v>
      </c>
      <c r="C1045" t="s">
        <v>253</v>
      </c>
      <c r="D1045" t="s">
        <v>254</v>
      </c>
      <c r="E1045">
        <v>6626</v>
      </c>
      <c r="F1045" t="s">
        <v>2456</v>
      </c>
      <c r="G1045" t="s">
        <v>259</v>
      </c>
      <c r="H1045" t="s">
        <v>280</v>
      </c>
      <c r="I1045">
        <v>77</v>
      </c>
    </row>
    <row r="1046" spans="1:10" x14ac:dyDescent="0.2">
      <c r="A1046" t="s">
        <v>383</v>
      </c>
      <c r="B1046" t="s">
        <v>316</v>
      </c>
      <c r="C1046" t="s">
        <v>253</v>
      </c>
      <c r="D1046" t="s">
        <v>254</v>
      </c>
      <c r="E1046">
        <v>6651</v>
      </c>
      <c r="F1046" t="s">
        <v>2457</v>
      </c>
      <c r="G1046" t="s">
        <v>255</v>
      </c>
      <c r="H1046" t="s">
        <v>280</v>
      </c>
      <c r="I1046">
        <v>968</v>
      </c>
    </row>
    <row r="1047" spans="1:10" x14ac:dyDescent="0.2">
      <c r="A1047" t="s">
        <v>383</v>
      </c>
      <c r="B1047" t="s">
        <v>316</v>
      </c>
      <c r="C1047" t="s">
        <v>253</v>
      </c>
      <c r="D1047" t="s">
        <v>254</v>
      </c>
      <c r="E1047">
        <v>6666</v>
      </c>
      <c r="F1047" t="s">
        <v>2458</v>
      </c>
      <c r="G1047" t="s">
        <v>259</v>
      </c>
      <c r="H1047" t="s">
        <v>280</v>
      </c>
      <c r="I1047">
        <v>34</v>
      </c>
    </row>
    <row r="1048" spans="1:10" x14ac:dyDescent="0.2">
      <c r="A1048" t="s">
        <v>383</v>
      </c>
      <c r="B1048" t="s">
        <v>316</v>
      </c>
      <c r="C1048" t="s">
        <v>257</v>
      </c>
      <c r="D1048" t="s">
        <v>254</v>
      </c>
      <c r="E1048">
        <v>6677</v>
      </c>
      <c r="F1048" t="s">
        <v>2459</v>
      </c>
      <c r="G1048" t="s">
        <v>259</v>
      </c>
      <c r="H1048" t="s">
        <v>280</v>
      </c>
      <c r="I1048">
        <v>207</v>
      </c>
    </row>
    <row r="1049" spans="1:10" x14ac:dyDescent="0.2">
      <c r="A1049" t="s">
        <v>383</v>
      </c>
      <c r="B1049" t="s">
        <v>316</v>
      </c>
      <c r="C1049" t="s">
        <v>253</v>
      </c>
      <c r="D1049" t="s">
        <v>254</v>
      </c>
      <c r="E1049">
        <v>6698</v>
      </c>
      <c r="F1049" t="s">
        <v>2460</v>
      </c>
      <c r="G1049" t="s">
        <v>263</v>
      </c>
      <c r="H1049" t="s">
        <v>280</v>
      </c>
      <c r="I1049">
        <v>77</v>
      </c>
    </row>
    <row r="1050" spans="1:10" x14ac:dyDescent="0.2">
      <c r="A1050" t="s">
        <v>383</v>
      </c>
      <c r="B1050" t="s">
        <v>316</v>
      </c>
      <c r="C1050" t="s">
        <v>264</v>
      </c>
      <c r="D1050" t="s">
        <v>254</v>
      </c>
      <c r="E1050">
        <v>6785</v>
      </c>
      <c r="F1050" t="s">
        <v>2461</v>
      </c>
      <c r="G1050" t="s">
        <v>255</v>
      </c>
      <c r="H1050" t="s">
        <v>280</v>
      </c>
      <c r="I1050">
        <v>107</v>
      </c>
    </row>
    <row r="1051" spans="1:10" x14ac:dyDescent="0.2">
      <c r="A1051" t="s">
        <v>383</v>
      </c>
      <c r="B1051" t="s">
        <v>316</v>
      </c>
      <c r="C1051" t="s">
        <v>262</v>
      </c>
      <c r="D1051" t="s">
        <v>254</v>
      </c>
      <c r="E1051">
        <v>6870</v>
      </c>
      <c r="F1051" t="s">
        <v>535</v>
      </c>
      <c r="G1051" t="s">
        <v>263</v>
      </c>
      <c r="H1051" t="s">
        <v>280</v>
      </c>
      <c r="I1051">
        <v>87</v>
      </c>
    </row>
    <row r="1052" spans="1:10" x14ac:dyDescent="0.2">
      <c r="A1052" t="s">
        <v>383</v>
      </c>
      <c r="B1052" t="s">
        <v>316</v>
      </c>
      <c r="C1052" t="s">
        <v>257</v>
      </c>
      <c r="D1052" t="s">
        <v>254</v>
      </c>
      <c r="E1052">
        <v>6965</v>
      </c>
      <c r="F1052" t="s">
        <v>2462</v>
      </c>
      <c r="G1052" t="s">
        <v>255</v>
      </c>
      <c r="H1052" t="s">
        <v>280</v>
      </c>
      <c r="I1052" t="s">
        <v>455</v>
      </c>
      <c r="J1052" t="s">
        <v>3998</v>
      </c>
    </row>
    <row r="1053" spans="1:10" x14ac:dyDescent="0.2">
      <c r="A1053" t="s">
        <v>383</v>
      </c>
      <c r="B1053" t="s">
        <v>316</v>
      </c>
      <c r="C1053" t="s">
        <v>253</v>
      </c>
      <c r="D1053" t="s">
        <v>254</v>
      </c>
      <c r="E1053">
        <v>7003</v>
      </c>
      <c r="F1053" t="s">
        <v>2463</v>
      </c>
      <c r="G1053" t="s">
        <v>255</v>
      </c>
      <c r="H1053" t="s">
        <v>285</v>
      </c>
      <c r="I1053">
        <v>773</v>
      </c>
    </row>
    <row r="1054" spans="1:10" x14ac:dyDescent="0.2">
      <c r="A1054" t="s">
        <v>383</v>
      </c>
      <c r="B1054" t="s">
        <v>316</v>
      </c>
      <c r="C1054" t="s">
        <v>262</v>
      </c>
      <c r="D1054" t="s">
        <v>254</v>
      </c>
      <c r="E1054">
        <v>7172</v>
      </c>
      <c r="F1054" t="s">
        <v>2464</v>
      </c>
      <c r="G1054" t="s">
        <v>267</v>
      </c>
      <c r="H1054" t="s">
        <v>1262</v>
      </c>
      <c r="I1054">
        <v>529</v>
      </c>
    </row>
    <row r="1055" spans="1:10" x14ac:dyDescent="0.2">
      <c r="A1055" t="s">
        <v>383</v>
      </c>
      <c r="B1055" t="s">
        <v>316</v>
      </c>
      <c r="C1055" t="s">
        <v>253</v>
      </c>
      <c r="D1055" t="s">
        <v>258</v>
      </c>
      <c r="E1055">
        <v>7183</v>
      </c>
      <c r="F1055" t="s">
        <v>2465</v>
      </c>
      <c r="G1055" t="s">
        <v>267</v>
      </c>
      <c r="H1055" t="s">
        <v>291</v>
      </c>
      <c r="I1055">
        <v>53</v>
      </c>
    </row>
    <row r="1056" spans="1:10" x14ac:dyDescent="0.2">
      <c r="A1056" t="s">
        <v>383</v>
      </c>
      <c r="B1056" t="s">
        <v>316</v>
      </c>
      <c r="C1056" t="s">
        <v>253</v>
      </c>
      <c r="D1056" t="s">
        <v>254</v>
      </c>
      <c r="E1056">
        <v>7215</v>
      </c>
      <c r="F1056" t="s">
        <v>1283</v>
      </c>
      <c r="G1056" t="s">
        <v>255</v>
      </c>
      <c r="H1056" t="s">
        <v>285</v>
      </c>
      <c r="I1056">
        <v>98</v>
      </c>
    </row>
    <row r="1057" spans="1:9" x14ac:dyDescent="0.2">
      <c r="A1057" t="s">
        <v>383</v>
      </c>
      <c r="B1057" t="s">
        <v>316</v>
      </c>
      <c r="C1057" t="s">
        <v>253</v>
      </c>
      <c r="D1057" t="s">
        <v>254</v>
      </c>
      <c r="E1057">
        <v>7277</v>
      </c>
      <c r="F1057" t="s">
        <v>2466</v>
      </c>
      <c r="G1057" t="s">
        <v>255</v>
      </c>
      <c r="H1057" t="s">
        <v>285</v>
      </c>
      <c r="I1057">
        <v>135</v>
      </c>
    </row>
    <row r="1058" spans="1:9" x14ac:dyDescent="0.2">
      <c r="A1058" t="s">
        <v>383</v>
      </c>
      <c r="B1058" t="s">
        <v>316</v>
      </c>
      <c r="C1058" t="s">
        <v>253</v>
      </c>
      <c r="D1058" t="s">
        <v>254</v>
      </c>
      <c r="E1058">
        <v>7291</v>
      </c>
      <c r="F1058" t="s">
        <v>2467</v>
      </c>
      <c r="G1058" t="s">
        <v>255</v>
      </c>
      <c r="H1058" t="s">
        <v>285</v>
      </c>
      <c r="I1058">
        <v>130</v>
      </c>
    </row>
    <row r="1059" spans="1:9" x14ac:dyDescent="0.2">
      <c r="A1059" t="s">
        <v>383</v>
      </c>
      <c r="B1059" t="s">
        <v>316</v>
      </c>
      <c r="C1059" t="s">
        <v>253</v>
      </c>
      <c r="D1059" t="s">
        <v>254</v>
      </c>
      <c r="E1059">
        <v>7315</v>
      </c>
      <c r="F1059" t="s">
        <v>2468</v>
      </c>
      <c r="G1059" t="s">
        <v>263</v>
      </c>
      <c r="H1059" t="s">
        <v>285</v>
      </c>
      <c r="I1059">
        <v>317</v>
      </c>
    </row>
    <row r="1060" spans="1:9" x14ac:dyDescent="0.2">
      <c r="A1060" t="s">
        <v>383</v>
      </c>
      <c r="B1060" t="s">
        <v>316</v>
      </c>
      <c r="C1060" t="s">
        <v>253</v>
      </c>
      <c r="D1060" t="s">
        <v>258</v>
      </c>
      <c r="E1060">
        <v>7426</v>
      </c>
      <c r="F1060" t="s">
        <v>2469</v>
      </c>
      <c r="G1060" t="s">
        <v>259</v>
      </c>
      <c r="H1060" t="s">
        <v>261</v>
      </c>
      <c r="I1060">
        <v>10</v>
      </c>
    </row>
    <row r="1061" spans="1:9" x14ac:dyDescent="0.2">
      <c r="A1061" t="s">
        <v>383</v>
      </c>
      <c r="B1061" t="s">
        <v>316</v>
      </c>
      <c r="C1061" t="s">
        <v>253</v>
      </c>
      <c r="D1061" t="s">
        <v>254</v>
      </c>
      <c r="E1061">
        <v>7461</v>
      </c>
      <c r="F1061" t="s">
        <v>2470</v>
      </c>
      <c r="G1061" t="s">
        <v>259</v>
      </c>
      <c r="H1061" t="s">
        <v>261</v>
      </c>
      <c r="I1061">
        <v>73</v>
      </c>
    </row>
    <row r="1062" spans="1:9" x14ac:dyDescent="0.2">
      <c r="A1062" t="s">
        <v>383</v>
      </c>
      <c r="B1062" t="s">
        <v>316</v>
      </c>
      <c r="C1062" t="s">
        <v>262</v>
      </c>
      <c r="D1062" t="s">
        <v>254</v>
      </c>
      <c r="E1062">
        <v>7587</v>
      </c>
      <c r="F1062" t="s">
        <v>2471</v>
      </c>
      <c r="G1062" t="s">
        <v>263</v>
      </c>
      <c r="H1062" t="s">
        <v>261</v>
      </c>
      <c r="I1062">
        <v>63</v>
      </c>
    </row>
    <row r="1063" spans="1:9" x14ac:dyDescent="0.2">
      <c r="A1063" t="s">
        <v>383</v>
      </c>
      <c r="B1063" t="s">
        <v>316</v>
      </c>
      <c r="C1063" t="s">
        <v>264</v>
      </c>
      <c r="D1063" t="s">
        <v>258</v>
      </c>
      <c r="E1063">
        <v>7636</v>
      </c>
      <c r="F1063" t="s">
        <v>2472</v>
      </c>
      <c r="G1063" t="s">
        <v>259</v>
      </c>
      <c r="H1063" t="s">
        <v>265</v>
      </c>
      <c r="I1063">
        <v>197</v>
      </c>
    </row>
    <row r="1064" spans="1:9" x14ac:dyDescent="0.2">
      <c r="A1064" t="s">
        <v>383</v>
      </c>
      <c r="B1064" t="s">
        <v>316</v>
      </c>
      <c r="C1064" t="s">
        <v>253</v>
      </c>
      <c r="D1064" t="s">
        <v>254</v>
      </c>
      <c r="E1064">
        <v>7638</v>
      </c>
      <c r="F1064" t="s">
        <v>4018</v>
      </c>
      <c r="G1064" t="s">
        <v>259</v>
      </c>
      <c r="H1064" t="s">
        <v>265</v>
      </c>
      <c r="I1064">
        <v>147</v>
      </c>
    </row>
    <row r="1065" spans="1:9" x14ac:dyDescent="0.2">
      <c r="A1065" t="s">
        <v>383</v>
      </c>
      <c r="B1065" t="s">
        <v>316</v>
      </c>
      <c r="C1065" t="s">
        <v>253</v>
      </c>
      <c r="D1065" t="s">
        <v>254</v>
      </c>
      <c r="E1065">
        <v>7717</v>
      </c>
      <c r="F1065" t="s">
        <v>2473</v>
      </c>
      <c r="G1065" t="s">
        <v>255</v>
      </c>
      <c r="H1065" t="s">
        <v>331</v>
      </c>
      <c r="I1065">
        <v>486</v>
      </c>
    </row>
    <row r="1066" spans="1:9" x14ac:dyDescent="0.2">
      <c r="A1066" t="s">
        <v>383</v>
      </c>
      <c r="B1066" t="s">
        <v>316</v>
      </c>
      <c r="C1066" t="s">
        <v>264</v>
      </c>
      <c r="D1066" t="s">
        <v>254</v>
      </c>
      <c r="E1066">
        <v>7813</v>
      </c>
      <c r="F1066" t="s">
        <v>484</v>
      </c>
      <c r="G1066" t="s">
        <v>267</v>
      </c>
      <c r="H1066" t="s">
        <v>277</v>
      </c>
      <c r="I1066">
        <v>54</v>
      </c>
    </row>
    <row r="1067" spans="1:9" x14ac:dyDescent="0.2">
      <c r="A1067" t="s">
        <v>383</v>
      </c>
      <c r="B1067" t="s">
        <v>316</v>
      </c>
      <c r="C1067" t="s">
        <v>262</v>
      </c>
      <c r="D1067" t="s">
        <v>254</v>
      </c>
      <c r="E1067">
        <v>7833</v>
      </c>
      <c r="F1067" t="s">
        <v>2474</v>
      </c>
      <c r="G1067" t="s">
        <v>255</v>
      </c>
      <c r="H1067" t="s">
        <v>277</v>
      </c>
      <c r="I1067">
        <v>72</v>
      </c>
    </row>
    <row r="1068" spans="1:9" x14ac:dyDescent="0.2">
      <c r="A1068" t="s">
        <v>383</v>
      </c>
      <c r="B1068" t="s">
        <v>316</v>
      </c>
      <c r="C1068" t="s">
        <v>253</v>
      </c>
      <c r="D1068" t="s">
        <v>254</v>
      </c>
      <c r="E1068">
        <v>7895</v>
      </c>
      <c r="F1068" t="s">
        <v>2475</v>
      </c>
      <c r="G1068" t="s">
        <v>259</v>
      </c>
      <c r="H1068" t="s">
        <v>268</v>
      </c>
      <c r="I1068">
        <v>111</v>
      </c>
    </row>
    <row r="1069" spans="1:9" x14ac:dyDescent="0.2">
      <c r="A1069" t="s">
        <v>383</v>
      </c>
      <c r="B1069" t="s">
        <v>316</v>
      </c>
      <c r="C1069" t="s">
        <v>253</v>
      </c>
      <c r="D1069" t="s">
        <v>258</v>
      </c>
      <c r="E1069">
        <v>7902</v>
      </c>
      <c r="F1069" t="s">
        <v>2476</v>
      </c>
      <c r="G1069" t="s">
        <v>259</v>
      </c>
      <c r="H1069" t="s">
        <v>277</v>
      </c>
      <c r="I1069">
        <v>44</v>
      </c>
    </row>
    <row r="1070" spans="1:9" x14ac:dyDescent="0.2">
      <c r="A1070" t="s">
        <v>383</v>
      </c>
      <c r="B1070" t="s">
        <v>316</v>
      </c>
      <c r="C1070" t="s">
        <v>253</v>
      </c>
      <c r="D1070" t="s">
        <v>254</v>
      </c>
      <c r="E1070">
        <v>8039</v>
      </c>
      <c r="F1070" t="s">
        <v>2477</v>
      </c>
      <c r="G1070" t="s">
        <v>263</v>
      </c>
      <c r="H1070" t="s">
        <v>261</v>
      </c>
      <c r="I1070">
        <v>22</v>
      </c>
    </row>
    <row r="1071" spans="1:9" x14ac:dyDescent="0.2">
      <c r="A1071" t="s">
        <v>383</v>
      </c>
      <c r="B1071" t="s">
        <v>316</v>
      </c>
      <c r="C1071" t="s">
        <v>253</v>
      </c>
      <c r="D1071" t="s">
        <v>254</v>
      </c>
      <c r="E1071">
        <v>8152</v>
      </c>
      <c r="F1071" t="s">
        <v>548</v>
      </c>
      <c r="G1071" t="s">
        <v>263</v>
      </c>
      <c r="H1071" t="s">
        <v>261</v>
      </c>
      <c r="I1071">
        <v>36</v>
      </c>
    </row>
    <row r="1072" spans="1:9" x14ac:dyDescent="0.2">
      <c r="A1072" t="s">
        <v>383</v>
      </c>
      <c r="B1072" t="s">
        <v>316</v>
      </c>
      <c r="C1072" t="s">
        <v>253</v>
      </c>
      <c r="D1072" t="s">
        <v>254</v>
      </c>
      <c r="E1072">
        <v>8207</v>
      </c>
      <c r="F1072" t="s">
        <v>2478</v>
      </c>
      <c r="G1072" t="s">
        <v>255</v>
      </c>
      <c r="H1072" t="s">
        <v>265</v>
      </c>
      <c r="I1072">
        <v>116</v>
      </c>
    </row>
    <row r="1073" spans="1:10" x14ac:dyDescent="0.2">
      <c r="A1073" t="s">
        <v>383</v>
      </c>
      <c r="B1073" t="s">
        <v>316</v>
      </c>
      <c r="C1073" t="s">
        <v>253</v>
      </c>
      <c r="D1073" t="s">
        <v>254</v>
      </c>
      <c r="E1073">
        <v>8215</v>
      </c>
      <c r="F1073" t="s">
        <v>2479</v>
      </c>
      <c r="G1073" t="s">
        <v>259</v>
      </c>
      <c r="H1073" t="s">
        <v>265</v>
      </c>
      <c r="I1073">
        <v>30</v>
      </c>
    </row>
    <row r="1074" spans="1:10" x14ac:dyDescent="0.2">
      <c r="A1074" t="s">
        <v>383</v>
      </c>
      <c r="B1074" t="s">
        <v>316</v>
      </c>
      <c r="C1074" t="s">
        <v>253</v>
      </c>
      <c r="D1074" t="s">
        <v>254</v>
      </c>
      <c r="E1074">
        <v>8225</v>
      </c>
      <c r="F1074" t="s">
        <v>2480</v>
      </c>
      <c r="G1074" t="s">
        <v>259</v>
      </c>
      <c r="H1074" t="s">
        <v>261</v>
      </c>
      <c r="I1074">
        <v>12</v>
      </c>
    </row>
    <row r="1075" spans="1:10" x14ac:dyDescent="0.2">
      <c r="A1075" t="s">
        <v>383</v>
      </c>
      <c r="B1075" t="s">
        <v>316</v>
      </c>
      <c r="C1075" t="s">
        <v>253</v>
      </c>
      <c r="D1075" t="s">
        <v>254</v>
      </c>
      <c r="E1075">
        <v>8279</v>
      </c>
      <c r="F1075" t="s">
        <v>2481</v>
      </c>
      <c r="G1075" t="s">
        <v>255</v>
      </c>
      <c r="H1075" t="s">
        <v>265</v>
      </c>
      <c r="I1075" t="s">
        <v>278</v>
      </c>
      <c r="J1075" t="s">
        <v>3429</v>
      </c>
    </row>
    <row r="1076" spans="1:10" x14ac:dyDescent="0.2">
      <c r="A1076" t="s">
        <v>383</v>
      </c>
      <c r="B1076" t="s">
        <v>316</v>
      </c>
      <c r="C1076" t="s">
        <v>253</v>
      </c>
      <c r="D1076" t="s">
        <v>254</v>
      </c>
      <c r="E1076">
        <v>8392</v>
      </c>
      <c r="F1076" t="s">
        <v>2482</v>
      </c>
      <c r="G1076" t="s">
        <v>255</v>
      </c>
      <c r="H1076" t="s">
        <v>427</v>
      </c>
      <c r="I1076">
        <v>411</v>
      </c>
    </row>
    <row r="1077" spans="1:10" x14ac:dyDescent="0.2">
      <c r="A1077" t="s">
        <v>383</v>
      </c>
      <c r="B1077" t="s">
        <v>316</v>
      </c>
      <c r="C1077" t="s">
        <v>253</v>
      </c>
      <c r="D1077" t="s">
        <v>254</v>
      </c>
      <c r="E1077">
        <v>8515</v>
      </c>
      <c r="F1077" t="s">
        <v>3377</v>
      </c>
      <c r="G1077" t="s">
        <v>255</v>
      </c>
      <c r="H1077" t="s">
        <v>291</v>
      </c>
      <c r="I1077" t="s">
        <v>286</v>
      </c>
      <c r="J1077" t="s">
        <v>4246</v>
      </c>
    </row>
    <row r="1078" spans="1:10" x14ac:dyDescent="0.2">
      <c r="A1078" t="s">
        <v>383</v>
      </c>
      <c r="B1078" t="s">
        <v>316</v>
      </c>
      <c r="C1078" t="s">
        <v>253</v>
      </c>
      <c r="D1078" t="s">
        <v>254</v>
      </c>
      <c r="E1078">
        <v>8802</v>
      </c>
      <c r="F1078" t="s">
        <v>2483</v>
      </c>
      <c r="G1078" t="s">
        <v>255</v>
      </c>
      <c r="H1078" t="s">
        <v>281</v>
      </c>
      <c r="I1078" t="s">
        <v>1929</v>
      </c>
      <c r="J1078" t="s">
        <v>3557</v>
      </c>
    </row>
    <row r="1079" spans="1:10" x14ac:dyDescent="0.2">
      <c r="A1079" t="s">
        <v>383</v>
      </c>
      <c r="B1079" t="s">
        <v>316</v>
      </c>
      <c r="C1079" t="s">
        <v>253</v>
      </c>
      <c r="D1079" t="s">
        <v>254</v>
      </c>
      <c r="E1079">
        <v>8999</v>
      </c>
      <c r="F1079" t="s">
        <v>2484</v>
      </c>
      <c r="G1079" t="s">
        <v>255</v>
      </c>
      <c r="H1079" t="s">
        <v>281</v>
      </c>
      <c r="I1079">
        <v>150</v>
      </c>
    </row>
    <row r="1080" spans="1:10" x14ac:dyDescent="0.2">
      <c r="A1080" t="s">
        <v>383</v>
      </c>
      <c r="B1080" t="s">
        <v>316</v>
      </c>
      <c r="C1080" t="s">
        <v>253</v>
      </c>
      <c r="D1080" t="s">
        <v>254</v>
      </c>
      <c r="E1080">
        <v>9068</v>
      </c>
      <c r="F1080" t="s">
        <v>2485</v>
      </c>
      <c r="G1080" t="s">
        <v>255</v>
      </c>
      <c r="H1080" t="s">
        <v>338</v>
      </c>
      <c r="I1080">
        <v>603</v>
      </c>
    </row>
    <row r="1081" spans="1:10" x14ac:dyDescent="0.2">
      <c r="A1081" t="s">
        <v>383</v>
      </c>
      <c r="B1081" t="s">
        <v>316</v>
      </c>
      <c r="C1081" t="s">
        <v>253</v>
      </c>
      <c r="D1081" t="s">
        <v>254</v>
      </c>
      <c r="E1081">
        <v>9083</v>
      </c>
      <c r="F1081" t="s">
        <v>2486</v>
      </c>
      <c r="G1081" t="s">
        <v>263</v>
      </c>
      <c r="H1081" t="s">
        <v>338</v>
      </c>
      <c r="I1081">
        <v>243</v>
      </c>
    </row>
    <row r="1082" spans="1:10" x14ac:dyDescent="0.2">
      <c r="A1082" t="s">
        <v>383</v>
      </c>
      <c r="B1082" t="s">
        <v>316</v>
      </c>
      <c r="C1082" t="s">
        <v>253</v>
      </c>
      <c r="D1082" t="s">
        <v>254</v>
      </c>
      <c r="E1082">
        <v>9142</v>
      </c>
      <c r="F1082" t="s">
        <v>2487</v>
      </c>
      <c r="G1082" t="s">
        <v>255</v>
      </c>
      <c r="H1082" t="s">
        <v>338</v>
      </c>
      <c r="I1082" t="s">
        <v>272</v>
      </c>
      <c r="J1082" t="s">
        <v>3566</v>
      </c>
    </row>
    <row r="1083" spans="1:10" x14ac:dyDescent="0.2">
      <c r="A1083" t="s">
        <v>383</v>
      </c>
      <c r="B1083" t="s">
        <v>316</v>
      </c>
      <c r="C1083" t="s">
        <v>253</v>
      </c>
      <c r="D1083" t="s">
        <v>254</v>
      </c>
      <c r="E1083">
        <v>9322</v>
      </c>
      <c r="F1083" t="s">
        <v>2488</v>
      </c>
      <c r="G1083" t="s">
        <v>255</v>
      </c>
      <c r="H1083" t="s">
        <v>492</v>
      </c>
      <c r="I1083">
        <v>85</v>
      </c>
    </row>
    <row r="1084" spans="1:10" x14ac:dyDescent="0.2">
      <c r="A1084" t="s">
        <v>383</v>
      </c>
      <c r="B1084" t="s">
        <v>316</v>
      </c>
      <c r="C1084" t="s">
        <v>253</v>
      </c>
      <c r="D1084" t="s">
        <v>258</v>
      </c>
      <c r="E1084">
        <v>9625</v>
      </c>
      <c r="F1084" t="s">
        <v>2489</v>
      </c>
      <c r="G1084" t="s">
        <v>259</v>
      </c>
      <c r="H1084" t="s">
        <v>260</v>
      </c>
      <c r="I1084">
        <v>80</v>
      </c>
    </row>
    <row r="1085" spans="1:10" x14ac:dyDescent="0.2">
      <c r="A1085" t="s">
        <v>383</v>
      </c>
      <c r="B1085" t="s">
        <v>316</v>
      </c>
      <c r="C1085" t="s">
        <v>253</v>
      </c>
      <c r="D1085" t="s">
        <v>254</v>
      </c>
      <c r="E1085">
        <v>9760</v>
      </c>
      <c r="F1085" t="s">
        <v>2300</v>
      </c>
      <c r="G1085" t="s">
        <v>255</v>
      </c>
      <c r="H1085" t="s">
        <v>260</v>
      </c>
      <c r="I1085">
        <v>102</v>
      </c>
    </row>
    <row r="1086" spans="1:10" x14ac:dyDescent="0.2">
      <c r="A1086" t="s">
        <v>383</v>
      </c>
      <c r="B1086" t="s">
        <v>316</v>
      </c>
      <c r="C1086" t="s">
        <v>253</v>
      </c>
      <c r="D1086" t="s">
        <v>254</v>
      </c>
      <c r="E1086">
        <v>9769</v>
      </c>
      <c r="F1086" t="s">
        <v>2490</v>
      </c>
      <c r="G1086" t="s">
        <v>255</v>
      </c>
      <c r="H1086" t="s">
        <v>260</v>
      </c>
      <c r="I1086">
        <v>157</v>
      </c>
    </row>
    <row r="1087" spans="1:10" x14ac:dyDescent="0.2">
      <c r="A1087" t="s">
        <v>383</v>
      </c>
      <c r="B1087" t="s">
        <v>316</v>
      </c>
      <c r="C1087" t="s">
        <v>253</v>
      </c>
      <c r="D1087" t="s">
        <v>254</v>
      </c>
      <c r="E1087">
        <v>9854</v>
      </c>
      <c r="F1087" t="s">
        <v>2491</v>
      </c>
      <c r="G1087" t="s">
        <v>255</v>
      </c>
      <c r="H1087" t="s">
        <v>265</v>
      </c>
      <c r="I1087">
        <v>54</v>
      </c>
    </row>
    <row r="1088" spans="1:10" x14ac:dyDescent="0.2">
      <c r="A1088" t="s">
        <v>383</v>
      </c>
      <c r="B1088" t="s">
        <v>316</v>
      </c>
      <c r="C1088" t="s">
        <v>253</v>
      </c>
      <c r="D1088" t="s">
        <v>254</v>
      </c>
      <c r="E1088">
        <v>9900</v>
      </c>
      <c r="F1088" t="s">
        <v>2492</v>
      </c>
      <c r="G1088" t="s">
        <v>255</v>
      </c>
      <c r="H1088" t="s">
        <v>265</v>
      </c>
      <c r="I1088">
        <v>364</v>
      </c>
    </row>
    <row r="1089" spans="1:10" x14ac:dyDescent="0.2">
      <c r="A1089" t="s">
        <v>383</v>
      </c>
      <c r="B1089" t="s">
        <v>316</v>
      </c>
      <c r="C1089" t="s">
        <v>253</v>
      </c>
      <c r="D1089" t="s">
        <v>254</v>
      </c>
      <c r="E1089">
        <v>9913</v>
      </c>
      <c r="F1089" t="s">
        <v>2493</v>
      </c>
      <c r="G1089" t="s">
        <v>259</v>
      </c>
      <c r="H1089" t="s">
        <v>261</v>
      </c>
      <c r="I1089">
        <v>52</v>
      </c>
    </row>
    <row r="1090" spans="1:10" x14ac:dyDescent="0.2">
      <c r="A1090" t="s">
        <v>383</v>
      </c>
      <c r="B1090" t="s">
        <v>316</v>
      </c>
      <c r="C1090" t="s">
        <v>253</v>
      </c>
      <c r="D1090" t="s">
        <v>254</v>
      </c>
      <c r="E1090">
        <v>9989</v>
      </c>
      <c r="F1090" t="s">
        <v>3624</v>
      </c>
      <c r="G1090" t="s">
        <v>255</v>
      </c>
      <c r="H1090" t="s">
        <v>265</v>
      </c>
      <c r="I1090" t="s">
        <v>305</v>
      </c>
      <c r="J1090" t="s">
        <v>4008</v>
      </c>
    </row>
    <row r="1091" spans="1:10" x14ac:dyDescent="0.2">
      <c r="A1091" t="s">
        <v>383</v>
      </c>
      <c r="B1091" t="s">
        <v>279</v>
      </c>
      <c r="C1091" t="s">
        <v>262</v>
      </c>
      <c r="D1091" t="s">
        <v>254</v>
      </c>
      <c r="E1091">
        <v>1439</v>
      </c>
      <c r="F1091" t="s">
        <v>1506</v>
      </c>
      <c r="G1091" t="s">
        <v>259</v>
      </c>
      <c r="H1091" t="s">
        <v>282</v>
      </c>
      <c r="I1091">
        <v>15</v>
      </c>
    </row>
    <row r="1092" spans="1:10" x14ac:dyDescent="0.2">
      <c r="A1092" t="s">
        <v>383</v>
      </c>
      <c r="B1092" t="s">
        <v>1453</v>
      </c>
      <c r="C1092" t="s">
        <v>262</v>
      </c>
      <c r="D1092" t="s">
        <v>254</v>
      </c>
      <c r="E1092">
        <v>1663</v>
      </c>
      <c r="F1092" t="s">
        <v>2494</v>
      </c>
      <c r="G1092" t="s">
        <v>255</v>
      </c>
      <c r="H1092" t="s">
        <v>500</v>
      </c>
      <c r="I1092">
        <v>485</v>
      </c>
    </row>
    <row r="1093" spans="1:10" x14ac:dyDescent="0.2">
      <c r="A1093" t="s">
        <v>383</v>
      </c>
      <c r="B1093" t="s">
        <v>1453</v>
      </c>
      <c r="C1093" t="s">
        <v>253</v>
      </c>
      <c r="D1093" t="s">
        <v>254</v>
      </c>
      <c r="E1093">
        <v>1711</v>
      </c>
      <c r="F1093" t="s">
        <v>1507</v>
      </c>
      <c r="G1093" t="s">
        <v>263</v>
      </c>
      <c r="H1093" t="s">
        <v>282</v>
      </c>
      <c r="I1093">
        <v>13</v>
      </c>
    </row>
    <row r="1094" spans="1:10" x14ac:dyDescent="0.2">
      <c r="A1094" t="s">
        <v>383</v>
      </c>
      <c r="B1094" t="s">
        <v>1453</v>
      </c>
      <c r="C1094" t="s">
        <v>253</v>
      </c>
      <c r="D1094" t="s">
        <v>254</v>
      </c>
      <c r="E1094">
        <v>1888</v>
      </c>
      <c r="F1094" t="s">
        <v>2495</v>
      </c>
      <c r="G1094" t="s">
        <v>255</v>
      </c>
      <c r="H1094" t="s">
        <v>282</v>
      </c>
      <c r="I1094">
        <v>213</v>
      </c>
    </row>
    <row r="1095" spans="1:10" x14ac:dyDescent="0.2">
      <c r="A1095" t="s">
        <v>383</v>
      </c>
      <c r="B1095" t="s">
        <v>1453</v>
      </c>
      <c r="C1095" t="s">
        <v>253</v>
      </c>
      <c r="D1095" t="s">
        <v>254</v>
      </c>
      <c r="E1095">
        <v>2901</v>
      </c>
      <c r="F1095" t="s">
        <v>2496</v>
      </c>
      <c r="G1095" t="s">
        <v>259</v>
      </c>
      <c r="H1095" t="s">
        <v>256</v>
      </c>
      <c r="I1095">
        <v>11</v>
      </c>
    </row>
    <row r="1096" spans="1:10" x14ac:dyDescent="0.2">
      <c r="A1096" t="s">
        <v>383</v>
      </c>
      <c r="B1096" t="s">
        <v>1453</v>
      </c>
      <c r="C1096" t="s">
        <v>253</v>
      </c>
      <c r="D1096" t="s">
        <v>254</v>
      </c>
      <c r="E1096">
        <v>3289</v>
      </c>
      <c r="F1096" t="s">
        <v>658</v>
      </c>
      <c r="G1096" t="s">
        <v>255</v>
      </c>
      <c r="H1096" t="s">
        <v>281</v>
      </c>
      <c r="I1096" t="s">
        <v>272</v>
      </c>
      <c r="J1096" t="s">
        <v>4289</v>
      </c>
    </row>
    <row r="1097" spans="1:10" x14ac:dyDescent="0.2">
      <c r="A1097" t="s">
        <v>383</v>
      </c>
      <c r="B1097" t="s">
        <v>1453</v>
      </c>
      <c r="C1097" t="s">
        <v>253</v>
      </c>
      <c r="D1097" t="s">
        <v>254</v>
      </c>
      <c r="E1097">
        <v>3291</v>
      </c>
      <c r="F1097" t="s">
        <v>666</v>
      </c>
      <c r="G1097" t="s">
        <v>255</v>
      </c>
      <c r="H1097" t="s">
        <v>281</v>
      </c>
      <c r="I1097" t="s">
        <v>272</v>
      </c>
      <c r="J1097" t="s">
        <v>4215</v>
      </c>
    </row>
    <row r="1098" spans="1:10" x14ac:dyDescent="0.2">
      <c r="A1098" t="s">
        <v>383</v>
      </c>
      <c r="B1098" t="s">
        <v>1453</v>
      </c>
      <c r="C1098" t="s">
        <v>253</v>
      </c>
      <c r="D1098" t="s">
        <v>254</v>
      </c>
      <c r="E1098">
        <v>3641</v>
      </c>
      <c r="F1098" t="s">
        <v>2497</v>
      </c>
      <c r="G1098" t="s">
        <v>259</v>
      </c>
      <c r="H1098" t="s">
        <v>266</v>
      </c>
      <c r="I1098">
        <v>201</v>
      </c>
    </row>
    <row r="1099" spans="1:10" x14ac:dyDescent="0.2">
      <c r="A1099" t="s">
        <v>383</v>
      </c>
      <c r="B1099" t="s">
        <v>1453</v>
      </c>
      <c r="C1099" t="s">
        <v>253</v>
      </c>
      <c r="D1099" t="s">
        <v>254</v>
      </c>
      <c r="E1099">
        <v>3772</v>
      </c>
      <c r="F1099" t="s">
        <v>2498</v>
      </c>
      <c r="G1099" t="s">
        <v>263</v>
      </c>
      <c r="H1099" t="s">
        <v>281</v>
      </c>
      <c r="I1099">
        <v>145</v>
      </c>
    </row>
    <row r="1100" spans="1:10" x14ac:dyDescent="0.2">
      <c r="A1100" t="s">
        <v>383</v>
      </c>
      <c r="B1100" t="s">
        <v>1453</v>
      </c>
      <c r="C1100" t="s">
        <v>253</v>
      </c>
      <c r="D1100" t="s">
        <v>258</v>
      </c>
      <c r="E1100">
        <v>4274</v>
      </c>
      <c r="F1100" t="s">
        <v>2499</v>
      </c>
      <c r="G1100" t="s">
        <v>259</v>
      </c>
      <c r="H1100" t="s">
        <v>268</v>
      </c>
      <c r="I1100">
        <v>37</v>
      </c>
    </row>
    <row r="1101" spans="1:10" x14ac:dyDescent="0.2">
      <c r="A1101" t="s">
        <v>383</v>
      </c>
      <c r="B1101" t="s">
        <v>1453</v>
      </c>
      <c r="C1101" t="s">
        <v>253</v>
      </c>
      <c r="D1101" t="s">
        <v>254</v>
      </c>
      <c r="E1101">
        <v>4814</v>
      </c>
      <c r="F1101" t="s">
        <v>2500</v>
      </c>
      <c r="G1101" t="s">
        <v>259</v>
      </c>
      <c r="H1101" t="s">
        <v>266</v>
      </c>
      <c r="I1101">
        <v>33</v>
      </c>
    </row>
    <row r="1102" spans="1:10" x14ac:dyDescent="0.2">
      <c r="A1102" t="s">
        <v>383</v>
      </c>
      <c r="B1102" t="s">
        <v>1453</v>
      </c>
      <c r="C1102" t="s">
        <v>253</v>
      </c>
      <c r="D1102" t="s">
        <v>254</v>
      </c>
      <c r="E1102">
        <v>4925</v>
      </c>
      <c r="F1102" t="s">
        <v>2501</v>
      </c>
      <c r="G1102" t="s">
        <v>259</v>
      </c>
      <c r="H1102" t="s">
        <v>268</v>
      </c>
      <c r="I1102">
        <v>293</v>
      </c>
    </row>
    <row r="1103" spans="1:10" x14ac:dyDescent="0.2">
      <c r="A1103" t="s">
        <v>383</v>
      </c>
      <c r="B1103" t="s">
        <v>1453</v>
      </c>
      <c r="C1103" t="s">
        <v>253</v>
      </c>
      <c r="D1103" t="s">
        <v>254</v>
      </c>
      <c r="E1103">
        <v>5970</v>
      </c>
      <c r="F1103" t="s">
        <v>2502</v>
      </c>
      <c r="G1103" t="s">
        <v>255</v>
      </c>
      <c r="H1103" t="s">
        <v>270</v>
      </c>
      <c r="I1103">
        <v>696</v>
      </c>
    </row>
    <row r="1104" spans="1:10" x14ac:dyDescent="0.2">
      <c r="A1104" t="s">
        <v>383</v>
      </c>
      <c r="B1104" t="s">
        <v>1453</v>
      </c>
      <c r="C1104" t="s">
        <v>253</v>
      </c>
      <c r="D1104" t="s">
        <v>254</v>
      </c>
      <c r="E1104">
        <v>5998</v>
      </c>
      <c r="F1104" t="s">
        <v>2503</v>
      </c>
      <c r="G1104" t="s">
        <v>255</v>
      </c>
      <c r="H1104" t="s">
        <v>270</v>
      </c>
      <c r="I1104">
        <v>68</v>
      </c>
    </row>
    <row r="1105" spans="1:9" x14ac:dyDescent="0.2">
      <c r="A1105" t="s">
        <v>383</v>
      </c>
      <c r="B1105" t="s">
        <v>1453</v>
      </c>
      <c r="C1105" t="s">
        <v>257</v>
      </c>
      <c r="D1105" t="s">
        <v>254</v>
      </c>
      <c r="E1105">
        <v>6284</v>
      </c>
      <c r="F1105" t="s">
        <v>2504</v>
      </c>
      <c r="G1105" t="s">
        <v>255</v>
      </c>
      <c r="H1105" t="s">
        <v>276</v>
      </c>
      <c r="I1105">
        <v>574</v>
      </c>
    </row>
    <row r="1106" spans="1:9" x14ac:dyDescent="0.2">
      <c r="A1106" t="s">
        <v>383</v>
      </c>
      <c r="B1106" t="s">
        <v>1453</v>
      </c>
      <c r="C1106" t="s">
        <v>253</v>
      </c>
      <c r="D1106" t="s">
        <v>254</v>
      </c>
      <c r="E1106">
        <v>6420</v>
      </c>
      <c r="F1106" t="s">
        <v>2505</v>
      </c>
      <c r="G1106" t="s">
        <v>255</v>
      </c>
      <c r="H1106" t="s">
        <v>276</v>
      </c>
      <c r="I1106">
        <v>874</v>
      </c>
    </row>
    <row r="1107" spans="1:9" x14ac:dyDescent="0.2">
      <c r="A1107" t="s">
        <v>383</v>
      </c>
      <c r="B1107" t="s">
        <v>1453</v>
      </c>
      <c r="C1107" t="s">
        <v>253</v>
      </c>
      <c r="D1107" t="s">
        <v>254</v>
      </c>
      <c r="E1107">
        <v>6776</v>
      </c>
      <c r="F1107" t="s">
        <v>2506</v>
      </c>
      <c r="G1107" t="s">
        <v>263</v>
      </c>
      <c r="H1107" t="s">
        <v>268</v>
      </c>
      <c r="I1107">
        <v>93</v>
      </c>
    </row>
    <row r="1108" spans="1:9" x14ac:dyDescent="0.2">
      <c r="A1108" t="s">
        <v>383</v>
      </c>
      <c r="B1108" t="s">
        <v>1453</v>
      </c>
      <c r="C1108" t="s">
        <v>253</v>
      </c>
      <c r="D1108" t="s">
        <v>254</v>
      </c>
      <c r="E1108">
        <v>6839</v>
      </c>
      <c r="F1108" t="s">
        <v>2507</v>
      </c>
      <c r="G1108" t="s">
        <v>255</v>
      </c>
      <c r="H1108" t="s">
        <v>280</v>
      </c>
      <c r="I1108">
        <v>238</v>
      </c>
    </row>
    <row r="1109" spans="1:9" x14ac:dyDescent="0.2">
      <c r="A1109" t="s">
        <v>383</v>
      </c>
      <c r="B1109" t="s">
        <v>1453</v>
      </c>
      <c r="C1109" t="s">
        <v>253</v>
      </c>
      <c r="D1109" t="s">
        <v>254</v>
      </c>
      <c r="E1109">
        <v>7247</v>
      </c>
      <c r="F1109" t="s">
        <v>2508</v>
      </c>
      <c r="G1109" t="s">
        <v>255</v>
      </c>
      <c r="H1109" t="s">
        <v>285</v>
      </c>
      <c r="I1109">
        <v>113</v>
      </c>
    </row>
    <row r="1110" spans="1:9" x14ac:dyDescent="0.2">
      <c r="A1110" t="s">
        <v>383</v>
      </c>
      <c r="B1110" t="s">
        <v>1453</v>
      </c>
      <c r="C1110" t="s">
        <v>253</v>
      </c>
      <c r="D1110" t="s">
        <v>254</v>
      </c>
      <c r="E1110">
        <v>7256</v>
      </c>
      <c r="F1110" t="s">
        <v>2509</v>
      </c>
      <c r="G1110" t="s">
        <v>255</v>
      </c>
      <c r="H1110" t="s">
        <v>285</v>
      </c>
      <c r="I1110">
        <v>318</v>
      </c>
    </row>
    <row r="1111" spans="1:9" x14ac:dyDescent="0.2">
      <c r="A1111" t="s">
        <v>383</v>
      </c>
      <c r="B1111" t="s">
        <v>1453</v>
      </c>
      <c r="C1111" t="s">
        <v>264</v>
      </c>
      <c r="D1111" t="s">
        <v>254</v>
      </c>
      <c r="E1111">
        <v>7320</v>
      </c>
      <c r="F1111" t="s">
        <v>578</v>
      </c>
      <c r="G1111" t="s">
        <v>267</v>
      </c>
      <c r="H1111" t="s">
        <v>291</v>
      </c>
      <c r="I1111">
        <v>70</v>
      </c>
    </row>
    <row r="1112" spans="1:9" x14ac:dyDescent="0.2">
      <c r="A1112" t="s">
        <v>383</v>
      </c>
      <c r="B1112" t="s">
        <v>1453</v>
      </c>
      <c r="C1112" t="s">
        <v>253</v>
      </c>
      <c r="D1112" t="s">
        <v>254</v>
      </c>
      <c r="E1112">
        <v>7444</v>
      </c>
      <c r="F1112" t="s">
        <v>2510</v>
      </c>
      <c r="G1112" t="s">
        <v>263</v>
      </c>
      <c r="H1112" t="s">
        <v>261</v>
      </c>
      <c r="I1112">
        <v>90</v>
      </c>
    </row>
    <row r="1113" spans="1:9" x14ac:dyDescent="0.2">
      <c r="A1113" t="s">
        <v>383</v>
      </c>
      <c r="B1113" t="s">
        <v>1453</v>
      </c>
      <c r="C1113" t="s">
        <v>253</v>
      </c>
      <c r="D1113" t="s">
        <v>254</v>
      </c>
      <c r="E1113">
        <v>7562</v>
      </c>
      <c r="F1113" t="s">
        <v>2511</v>
      </c>
      <c r="G1113" t="s">
        <v>263</v>
      </c>
      <c r="H1113" t="s">
        <v>265</v>
      </c>
      <c r="I1113">
        <v>111</v>
      </c>
    </row>
    <row r="1114" spans="1:9" x14ac:dyDescent="0.2">
      <c r="A1114" t="s">
        <v>383</v>
      </c>
      <c r="B1114" t="s">
        <v>1453</v>
      </c>
      <c r="C1114" t="s">
        <v>253</v>
      </c>
      <c r="D1114" t="s">
        <v>254</v>
      </c>
      <c r="E1114">
        <v>7678</v>
      </c>
      <c r="F1114" t="s">
        <v>2512</v>
      </c>
      <c r="G1114" t="s">
        <v>259</v>
      </c>
      <c r="H1114" t="s">
        <v>265</v>
      </c>
      <c r="I1114">
        <v>93</v>
      </c>
    </row>
    <row r="1115" spans="1:9" x14ac:dyDescent="0.2">
      <c r="A1115" t="s">
        <v>383</v>
      </c>
      <c r="B1115" t="s">
        <v>1453</v>
      </c>
      <c r="C1115" t="s">
        <v>253</v>
      </c>
      <c r="D1115" t="s">
        <v>254</v>
      </c>
      <c r="E1115">
        <v>7722</v>
      </c>
      <c r="F1115" t="s">
        <v>1510</v>
      </c>
      <c r="G1115" t="s">
        <v>259</v>
      </c>
      <c r="H1115" t="s">
        <v>331</v>
      </c>
      <c r="I1115">
        <v>105</v>
      </c>
    </row>
    <row r="1116" spans="1:9" x14ac:dyDescent="0.2">
      <c r="A1116" t="s">
        <v>383</v>
      </c>
      <c r="B1116" t="s">
        <v>1453</v>
      </c>
      <c r="C1116" t="s">
        <v>253</v>
      </c>
      <c r="D1116" t="s">
        <v>254</v>
      </c>
      <c r="E1116">
        <v>7822</v>
      </c>
      <c r="F1116" t="s">
        <v>2513</v>
      </c>
      <c r="G1116" t="s">
        <v>255</v>
      </c>
      <c r="H1116" t="s">
        <v>277</v>
      </c>
      <c r="I1116">
        <v>161</v>
      </c>
    </row>
    <row r="1117" spans="1:9" x14ac:dyDescent="0.2">
      <c r="A1117" t="s">
        <v>383</v>
      </c>
      <c r="B1117" t="s">
        <v>1453</v>
      </c>
      <c r="C1117" t="s">
        <v>253</v>
      </c>
      <c r="D1117" t="s">
        <v>254</v>
      </c>
      <c r="E1117">
        <v>7872</v>
      </c>
      <c r="F1117" t="s">
        <v>2514</v>
      </c>
      <c r="G1117" t="s">
        <v>255</v>
      </c>
      <c r="H1117" t="s">
        <v>277</v>
      </c>
      <c r="I1117">
        <v>79</v>
      </c>
    </row>
    <row r="1118" spans="1:9" x14ac:dyDescent="0.2">
      <c r="A1118" t="s">
        <v>383</v>
      </c>
      <c r="B1118" t="s">
        <v>1453</v>
      </c>
      <c r="C1118" t="s">
        <v>253</v>
      </c>
      <c r="D1118" t="s">
        <v>254</v>
      </c>
      <c r="E1118">
        <v>7877</v>
      </c>
      <c r="F1118" t="s">
        <v>2515</v>
      </c>
      <c r="G1118" t="s">
        <v>259</v>
      </c>
      <c r="H1118" t="s">
        <v>268</v>
      </c>
      <c r="I1118">
        <v>25</v>
      </c>
    </row>
    <row r="1119" spans="1:9" x14ac:dyDescent="0.2">
      <c r="A1119" t="s">
        <v>383</v>
      </c>
      <c r="B1119" t="s">
        <v>1453</v>
      </c>
      <c r="C1119" t="s">
        <v>253</v>
      </c>
      <c r="D1119" t="s">
        <v>254</v>
      </c>
      <c r="E1119">
        <v>7916</v>
      </c>
      <c r="F1119" t="s">
        <v>2516</v>
      </c>
      <c r="G1119" t="s">
        <v>255</v>
      </c>
      <c r="H1119" t="s">
        <v>277</v>
      </c>
      <c r="I1119">
        <v>53</v>
      </c>
    </row>
    <row r="1120" spans="1:9" x14ac:dyDescent="0.2">
      <c r="A1120" t="s">
        <v>383</v>
      </c>
      <c r="B1120" t="s">
        <v>1453</v>
      </c>
      <c r="C1120" t="s">
        <v>253</v>
      </c>
      <c r="D1120" t="s">
        <v>254</v>
      </c>
      <c r="E1120">
        <v>8524</v>
      </c>
      <c r="F1120" t="s">
        <v>2517</v>
      </c>
      <c r="G1120" t="s">
        <v>255</v>
      </c>
      <c r="H1120" t="s">
        <v>427</v>
      </c>
      <c r="I1120">
        <v>882</v>
      </c>
    </row>
    <row r="1121" spans="1:9" x14ac:dyDescent="0.2">
      <c r="A1121" t="s">
        <v>383</v>
      </c>
      <c r="B1121" t="s">
        <v>1453</v>
      </c>
      <c r="C1121" t="s">
        <v>253</v>
      </c>
      <c r="D1121" t="s">
        <v>254</v>
      </c>
      <c r="E1121">
        <v>9479</v>
      </c>
      <c r="F1121" t="s">
        <v>1284</v>
      </c>
      <c r="G1121" t="s">
        <v>255</v>
      </c>
      <c r="H1121" t="s">
        <v>266</v>
      </c>
      <c r="I1121">
        <v>62</v>
      </c>
    </row>
    <row r="1122" spans="1:9" x14ac:dyDescent="0.2">
      <c r="A1122" t="s">
        <v>383</v>
      </c>
      <c r="B1122" t="s">
        <v>1453</v>
      </c>
      <c r="C1122" t="s">
        <v>253</v>
      </c>
      <c r="D1122" t="s">
        <v>254</v>
      </c>
      <c r="E1122">
        <v>9635</v>
      </c>
      <c r="F1122" t="s">
        <v>2518</v>
      </c>
      <c r="G1122" t="s">
        <v>263</v>
      </c>
      <c r="H1122" t="s">
        <v>260</v>
      </c>
      <c r="I1122">
        <v>26</v>
      </c>
    </row>
    <row r="1123" spans="1:9" x14ac:dyDescent="0.2">
      <c r="A1123" t="s">
        <v>383</v>
      </c>
      <c r="B1123" t="s">
        <v>1453</v>
      </c>
      <c r="C1123" t="s">
        <v>253</v>
      </c>
      <c r="D1123" t="s">
        <v>254</v>
      </c>
      <c r="E1123">
        <v>9845</v>
      </c>
      <c r="F1123" t="s">
        <v>2519</v>
      </c>
      <c r="G1123" t="s">
        <v>263</v>
      </c>
      <c r="H1123" t="s">
        <v>268</v>
      </c>
      <c r="I1123">
        <v>149</v>
      </c>
    </row>
    <row r="1124" spans="1:9" x14ac:dyDescent="0.2">
      <c r="A1124" t="s">
        <v>383</v>
      </c>
      <c r="B1124" t="s">
        <v>3342</v>
      </c>
      <c r="C1124" t="s">
        <v>264</v>
      </c>
      <c r="D1124" t="s">
        <v>258</v>
      </c>
      <c r="E1124">
        <v>6036</v>
      </c>
      <c r="F1124" t="s">
        <v>2524</v>
      </c>
      <c r="G1124" t="s">
        <v>255</v>
      </c>
      <c r="H1124" t="s">
        <v>260</v>
      </c>
      <c r="I1124">
        <v>176</v>
      </c>
    </row>
    <row r="1125" spans="1:9" x14ac:dyDescent="0.2">
      <c r="A1125" t="s">
        <v>383</v>
      </c>
      <c r="B1125" t="s">
        <v>1619</v>
      </c>
      <c r="C1125" t="s">
        <v>253</v>
      </c>
      <c r="D1125" t="s">
        <v>254</v>
      </c>
      <c r="E1125">
        <v>6137</v>
      </c>
      <c r="F1125" t="s">
        <v>2520</v>
      </c>
      <c r="G1125" t="s">
        <v>263</v>
      </c>
      <c r="H1125" t="s">
        <v>276</v>
      </c>
      <c r="I1125">
        <v>113</v>
      </c>
    </row>
    <row r="1126" spans="1:9" x14ac:dyDescent="0.2">
      <c r="A1126" t="s">
        <v>383</v>
      </c>
      <c r="B1126" t="s">
        <v>252</v>
      </c>
      <c r="C1126" t="s">
        <v>257</v>
      </c>
      <c r="D1126" t="s">
        <v>254</v>
      </c>
      <c r="E1126">
        <v>2304</v>
      </c>
      <c r="F1126" t="s">
        <v>2521</v>
      </c>
      <c r="G1126" t="s">
        <v>259</v>
      </c>
      <c r="H1126" t="s">
        <v>260</v>
      </c>
      <c r="I1126">
        <v>20</v>
      </c>
    </row>
    <row r="1127" spans="1:9" x14ac:dyDescent="0.2">
      <c r="A1127" t="s">
        <v>383</v>
      </c>
      <c r="B1127" t="s">
        <v>252</v>
      </c>
      <c r="C1127" t="s">
        <v>262</v>
      </c>
      <c r="D1127" t="s">
        <v>254</v>
      </c>
      <c r="E1127">
        <v>2777</v>
      </c>
      <c r="F1127" t="s">
        <v>2522</v>
      </c>
      <c r="G1127" t="s">
        <v>259</v>
      </c>
      <c r="H1127" t="s">
        <v>261</v>
      </c>
      <c r="I1127">
        <v>33</v>
      </c>
    </row>
    <row r="1128" spans="1:9" x14ac:dyDescent="0.2">
      <c r="A1128" t="s">
        <v>383</v>
      </c>
      <c r="B1128" t="s">
        <v>252</v>
      </c>
      <c r="C1128" t="s">
        <v>253</v>
      </c>
      <c r="D1128" t="s">
        <v>254</v>
      </c>
      <c r="E1128">
        <v>3561</v>
      </c>
      <c r="F1128" t="s">
        <v>2523</v>
      </c>
      <c r="G1128" t="s">
        <v>255</v>
      </c>
      <c r="H1128" t="s">
        <v>265</v>
      </c>
      <c r="I1128">
        <v>239</v>
      </c>
    </row>
    <row r="1129" spans="1:9" x14ac:dyDescent="0.2">
      <c r="A1129" t="s">
        <v>383</v>
      </c>
      <c r="B1129" t="s">
        <v>252</v>
      </c>
      <c r="C1129" t="s">
        <v>253</v>
      </c>
      <c r="D1129" t="s">
        <v>254</v>
      </c>
      <c r="E1129">
        <v>6548</v>
      </c>
      <c r="F1129" t="s">
        <v>2526</v>
      </c>
      <c r="G1129" t="s">
        <v>267</v>
      </c>
      <c r="H1129" t="s">
        <v>260</v>
      </c>
      <c r="I1129">
        <v>84</v>
      </c>
    </row>
    <row r="1130" spans="1:9" x14ac:dyDescent="0.2">
      <c r="A1130" t="s">
        <v>383</v>
      </c>
      <c r="B1130" t="s">
        <v>252</v>
      </c>
      <c r="C1130" t="s">
        <v>253</v>
      </c>
      <c r="D1130" t="s">
        <v>254</v>
      </c>
      <c r="E1130">
        <v>7266</v>
      </c>
      <c r="F1130" t="s">
        <v>2527</v>
      </c>
      <c r="G1130" t="s">
        <v>255</v>
      </c>
      <c r="H1130" t="s">
        <v>285</v>
      </c>
      <c r="I1130">
        <v>188</v>
      </c>
    </row>
    <row r="1131" spans="1:9" x14ac:dyDescent="0.2">
      <c r="A1131" t="s">
        <v>383</v>
      </c>
      <c r="B1131" t="s">
        <v>252</v>
      </c>
      <c r="C1131" t="s">
        <v>253</v>
      </c>
      <c r="D1131" t="s">
        <v>254</v>
      </c>
      <c r="E1131">
        <v>7868</v>
      </c>
      <c r="F1131" t="s">
        <v>2528</v>
      </c>
      <c r="G1131" t="s">
        <v>255</v>
      </c>
      <c r="H1131" t="s">
        <v>277</v>
      </c>
      <c r="I1131">
        <v>260</v>
      </c>
    </row>
    <row r="1132" spans="1:9" x14ac:dyDescent="0.2">
      <c r="A1132" t="s">
        <v>383</v>
      </c>
      <c r="B1132" t="s">
        <v>252</v>
      </c>
      <c r="C1132" t="s">
        <v>253</v>
      </c>
      <c r="D1132" t="s">
        <v>254</v>
      </c>
      <c r="E1132">
        <v>8108</v>
      </c>
      <c r="F1132" t="s">
        <v>385</v>
      </c>
      <c r="G1132" t="s">
        <v>386</v>
      </c>
      <c r="H1132" t="s">
        <v>261</v>
      </c>
      <c r="I1132">
        <v>268</v>
      </c>
    </row>
    <row r="1133" spans="1:9" x14ac:dyDescent="0.2">
      <c r="A1133" t="s">
        <v>383</v>
      </c>
      <c r="B1133" t="s">
        <v>252</v>
      </c>
      <c r="C1133" t="s">
        <v>253</v>
      </c>
      <c r="D1133" t="s">
        <v>254</v>
      </c>
      <c r="E1133">
        <v>8115</v>
      </c>
      <c r="F1133" t="s">
        <v>2529</v>
      </c>
      <c r="G1133" t="s">
        <v>263</v>
      </c>
      <c r="H1133" t="s">
        <v>261</v>
      </c>
      <c r="I1133">
        <v>43</v>
      </c>
    </row>
    <row r="1134" spans="1:9" x14ac:dyDescent="0.2">
      <c r="A1134" t="s">
        <v>383</v>
      </c>
      <c r="B1134" t="s">
        <v>252</v>
      </c>
      <c r="C1134" t="s">
        <v>253</v>
      </c>
      <c r="D1134" t="s">
        <v>254</v>
      </c>
      <c r="E1134">
        <v>8713</v>
      </c>
      <c r="F1134" t="s">
        <v>2530</v>
      </c>
      <c r="G1134" t="s">
        <v>255</v>
      </c>
      <c r="H1134" t="s">
        <v>427</v>
      </c>
      <c r="I1134">
        <v>223</v>
      </c>
    </row>
    <row r="1135" spans="1:9" x14ac:dyDescent="0.2">
      <c r="A1135" t="s">
        <v>383</v>
      </c>
      <c r="B1135" t="s">
        <v>252</v>
      </c>
      <c r="C1135" t="s">
        <v>253</v>
      </c>
      <c r="D1135" t="s">
        <v>254</v>
      </c>
      <c r="E1135">
        <v>9078</v>
      </c>
      <c r="F1135" t="s">
        <v>3378</v>
      </c>
      <c r="G1135" t="s">
        <v>255</v>
      </c>
      <c r="H1135" t="s">
        <v>338</v>
      </c>
      <c r="I1135">
        <v>115</v>
      </c>
    </row>
    <row r="1136" spans="1:9" x14ac:dyDescent="0.2">
      <c r="A1136" t="s">
        <v>383</v>
      </c>
      <c r="B1136" t="s">
        <v>252</v>
      </c>
      <c r="C1136" t="s">
        <v>253</v>
      </c>
      <c r="D1136" t="s">
        <v>254</v>
      </c>
      <c r="E1136">
        <v>9517</v>
      </c>
      <c r="F1136" t="s">
        <v>2531</v>
      </c>
      <c r="G1136" t="s">
        <v>255</v>
      </c>
      <c r="H1136" t="s">
        <v>429</v>
      </c>
      <c r="I1136">
        <v>855</v>
      </c>
    </row>
    <row r="1137" spans="1:10" x14ac:dyDescent="0.2">
      <c r="A1137" t="s">
        <v>387</v>
      </c>
      <c r="B1137" t="s">
        <v>1618</v>
      </c>
      <c r="C1137" t="s">
        <v>253</v>
      </c>
      <c r="D1137" t="s">
        <v>254</v>
      </c>
      <c r="E1137">
        <v>1921</v>
      </c>
      <c r="F1137" t="s">
        <v>2532</v>
      </c>
      <c r="G1137" t="s">
        <v>255</v>
      </c>
      <c r="H1137" t="s">
        <v>282</v>
      </c>
      <c r="I1137">
        <v>171</v>
      </c>
    </row>
    <row r="1138" spans="1:10" x14ac:dyDescent="0.2">
      <c r="A1138" t="s">
        <v>387</v>
      </c>
      <c r="B1138" t="s">
        <v>1618</v>
      </c>
      <c r="C1138" t="s">
        <v>262</v>
      </c>
      <c r="D1138" t="s">
        <v>254</v>
      </c>
      <c r="E1138">
        <v>1994</v>
      </c>
      <c r="F1138" t="s">
        <v>2533</v>
      </c>
      <c r="G1138" t="s">
        <v>259</v>
      </c>
      <c r="H1138" t="s">
        <v>282</v>
      </c>
      <c r="I1138">
        <v>69</v>
      </c>
    </row>
    <row r="1139" spans="1:10" x14ac:dyDescent="0.2">
      <c r="A1139" t="s">
        <v>387</v>
      </c>
      <c r="B1139" t="s">
        <v>1618</v>
      </c>
      <c r="C1139" t="s">
        <v>262</v>
      </c>
      <c r="D1139" t="s">
        <v>254</v>
      </c>
      <c r="E1139">
        <v>5187</v>
      </c>
      <c r="F1139" t="s">
        <v>1289</v>
      </c>
      <c r="G1139" t="s">
        <v>255</v>
      </c>
      <c r="H1139" t="s">
        <v>331</v>
      </c>
      <c r="I1139">
        <v>103</v>
      </c>
    </row>
    <row r="1140" spans="1:10" x14ac:dyDescent="0.2">
      <c r="A1140" t="s">
        <v>387</v>
      </c>
      <c r="B1140" t="s">
        <v>1618</v>
      </c>
      <c r="C1140" t="s">
        <v>253</v>
      </c>
      <c r="D1140" t="s">
        <v>254</v>
      </c>
      <c r="E1140">
        <v>6513</v>
      </c>
      <c r="F1140" t="s">
        <v>2534</v>
      </c>
      <c r="G1140" t="s">
        <v>255</v>
      </c>
      <c r="H1140" t="s">
        <v>280</v>
      </c>
      <c r="I1140">
        <v>102</v>
      </c>
    </row>
    <row r="1141" spans="1:10" x14ac:dyDescent="0.2">
      <c r="A1141" t="s">
        <v>387</v>
      </c>
      <c r="B1141" t="s">
        <v>1618</v>
      </c>
      <c r="C1141" t="s">
        <v>253</v>
      </c>
      <c r="D1141" t="s">
        <v>254</v>
      </c>
      <c r="E1141">
        <v>9964</v>
      </c>
      <c r="F1141" t="s">
        <v>393</v>
      </c>
      <c r="G1141" t="s">
        <v>259</v>
      </c>
      <c r="H1141" t="s">
        <v>261</v>
      </c>
      <c r="I1141">
        <v>198</v>
      </c>
    </row>
    <row r="1142" spans="1:10" x14ac:dyDescent="0.2">
      <c r="A1142" t="s">
        <v>387</v>
      </c>
      <c r="B1142" t="s">
        <v>612</v>
      </c>
      <c r="C1142" t="s">
        <v>253</v>
      </c>
      <c r="D1142" t="s">
        <v>254</v>
      </c>
      <c r="E1142">
        <v>1802</v>
      </c>
      <c r="F1142" t="s">
        <v>2535</v>
      </c>
      <c r="G1142" t="s">
        <v>255</v>
      </c>
      <c r="H1142" t="s">
        <v>282</v>
      </c>
      <c r="I1142" t="s">
        <v>332</v>
      </c>
      <c r="J1142" t="s">
        <v>4290</v>
      </c>
    </row>
    <row r="1143" spans="1:10" x14ac:dyDescent="0.2">
      <c r="A1143" t="s">
        <v>387</v>
      </c>
      <c r="B1143" t="s">
        <v>612</v>
      </c>
      <c r="C1143" t="s">
        <v>253</v>
      </c>
      <c r="D1143" t="s">
        <v>254</v>
      </c>
      <c r="E1143">
        <v>1812</v>
      </c>
      <c r="F1143" t="s">
        <v>454</v>
      </c>
      <c r="G1143" t="s">
        <v>255</v>
      </c>
      <c r="H1143" t="s">
        <v>282</v>
      </c>
      <c r="I1143" t="s">
        <v>455</v>
      </c>
      <c r="J1143" t="s">
        <v>4291</v>
      </c>
    </row>
    <row r="1144" spans="1:10" x14ac:dyDescent="0.2">
      <c r="A1144" t="s">
        <v>387</v>
      </c>
      <c r="B1144" t="s">
        <v>612</v>
      </c>
      <c r="C1144" t="s">
        <v>253</v>
      </c>
      <c r="D1144" t="s">
        <v>254</v>
      </c>
      <c r="E1144">
        <v>3036</v>
      </c>
      <c r="F1144" t="s">
        <v>2536</v>
      </c>
      <c r="G1144" t="s">
        <v>255</v>
      </c>
      <c r="H1144" t="s">
        <v>261</v>
      </c>
      <c r="I1144">
        <v>341</v>
      </c>
    </row>
    <row r="1145" spans="1:10" x14ac:dyDescent="0.2">
      <c r="A1145" t="s">
        <v>387</v>
      </c>
      <c r="B1145" t="s">
        <v>612</v>
      </c>
      <c r="C1145" t="s">
        <v>262</v>
      </c>
      <c r="D1145" t="s">
        <v>254</v>
      </c>
      <c r="E1145">
        <v>3138</v>
      </c>
      <c r="F1145" t="s">
        <v>2537</v>
      </c>
      <c r="G1145" t="s">
        <v>267</v>
      </c>
      <c r="H1145" t="s">
        <v>265</v>
      </c>
      <c r="I1145">
        <v>44</v>
      </c>
    </row>
    <row r="1146" spans="1:10" x14ac:dyDescent="0.2">
      <c r="A1146" t="s">
        <v>387</v>
      </c>
      <c r="B1146" t="s">
        <v>612</v>
      </c>
      <c r="C1146" t="s">
        <v>262</v>
      </c>
      <c r="D1146" t="s">
        <v>258</v>
      </c>
      <c r="E1146">
        <v>4595</v>
      </c>
      <c r="F1146" t="s">
        <v>2538</v>
      </c>
      <c r="G1146" t="s">
        <v>263</v>
      </c>
      <c r="H1146" t="s">
        <v>300</v>
      </c>
      <c r="I1146">
        <v>248</v>
      </c>
    </row>
    <row r="1147" spans="1:10" x14ac:dyDescent="0.2">
      <c r="A1147" t="s">
        <v>387</v>
      </c>
      <c r="B1147" t="s">
        <v>612</v>
      </c>
      <c r="C1147" t="s">
        <v>253</v>
      </c>
      <c r="D1147" t="s">
        <v>254</v>
      </c>
      <c r="E1147">
        <v>6059</v>
      </c>
      <c r="F1147" t="s">
        <v>1327</v>
      </c>
      <c r="G1147" t="s">
        <v>255</v>
      </c>
      <c r="H1147" t="s">
        <v>260</v>
      </c>
      <c r="I1147">
        <v>107</v>
      </c>
    </row>
    <row r="1148" spans="1:10" x14ac:dyDescent="0.2">
      <c r="A1148" t="s">
        <v>387</v>
      </c>
      <c r="B1148" t="s">
        <v>612</v>
      </c>
      <c r="C1148" t="s">
        <v>253</v>
      </c>
      <c r="D1148" t="s">
        <v>254</v>
      </c>
      <c r="E1148">
        <v>6800</v>
      </c>
      <c r="F1148" t="s">
        <v>1512</v>
      </c>
      <c r="G1148" t="s">
        <v>255</v>
      </c>
      <c r="H1148" t="s">
        <v>280</v>
      </c>
      <c r="I1148">
        <v>602</v>
      </c>
    </row>
    <row r="1149" spans="1:10" x14ac:dyDescent="0.2">
      <c r="A1149" t="s">
        <v>387</v>
      </c>
      <c r="B1149" t="s">
        <v>1279</v>
      </c>
      <c r="C1149" t="s">
        <v>253</v>
      </c>
      <c r="D1149" t="s">
        <v>254</v>
      </c>
      <c r="E1149">
        <v>1776</v>
      </c>
      <c r="F1149" t="s">
        <v>2539</v>
      </c>
      <c r="G1149" t="s">
        <v>263</v>
      </c>
      <c r="H1149" t="s">
        <v>282</v>
      </c>
      <c r="I1149">
        <v>88</v>
      </c>
    </row>
    <row r="1150" spans="1:10" x14ac:dyDescent="0.2">
      <c r="A1150" t="s">
        <v>387</v>
      </c>
      <c r="B1150" t="s">
        <v>1279</v>
      </c>
      <c r="C1150" t="s">
        <v>253</v>
      </c>
      <c r="D1150" t="s">
        <v>254</v>
      </c>
      <c r="E1150">
        <v>1807</v>
      </c>
      <c r="F1150" t="s">
        <v>2540</v>
      </c>
      <c r="G1150" t="s">
        <v>259</v>
      </c>
      <c r="H1150" t="s">
        <v>282</v>
      </c>
      <c r="I1150">
        <v>73</v>
      </c>
    </row>
    <row r="1151" spans="1:10" x14ac:dyDescent="0.2">
      <c r="A1151" t="s">
        <v>387</v>
      </c>
      <c r="B1151" t="s">
        <v>1279</v>
      </c>
      <c r="C1151" t="s">
        <v>253</v>
      </c>
      <c r="D1151" t="s">
        <v>254</v>
      </c>
      <c r="E1151">
        <v>1884</v>
      </c>
      <c r="F1151" t="s">
        <v>2541</v>
      </c>
      <c r="G1151" t="s">
        <v>255</v>
      </c>
      <c r="H1151" t="s">
        <v>282</v>
      </c>
      <c r="I1151">
        <v>719</v>
      </c>
    </row>
    <row r="1152" spans="1:10" x14ac:dyDescent="0.2">
      <c r="A1152" t="s">
        <v>387</v>
      </c>
      <c r="B1152" t="s">
        <v>1279</v>
      </c>
      <c r="C1152" t="s">
        <v>262</v>
      </c>
      <c r="D1152" t="s">
        <v>258</v>
      </c>
      <c r="E1152">
        <v>2216</v>
      </c>
      <c r="F1152" t="s">
        <v>2542</v>
      </c>
      <c r="G1152" t="s">
        <v>263</v>
      </c>
      <c r="H1152" t="s">
        <v>256</v>
      </c>
      <c r="I1152">
        <v>118</v>
      </c>
    </row>
    <row r="1153" spans="1:10" x14ac:dyDescent="0.2">
      <c r="A1153" t="s">
        <v>387</v>
      </c>
      <c r="B1153" t="s">
        <v>1279</v>
      </c>
      <c r="C1153" t="s">
        <v>257</v>
      </c>
      <c r="D1153" t="s">
        <v>258</v>
      </c>
      <c r="E1153">
        <v>3461</v>
      </c>
      <c r="F1153" t="s">
        <v>2543</v>
      </c>
      <c r="G1153" t="s">
        <v>267</v>
      </c>
      <c r="H1153" t="s">
        <v>281</v>
      </c>
      <c r="I1153">
        <v>66</v>
      </c>
    </row>
    <row r="1154" spans="1:10" x14ac:dyDescent="0.2">
      <c r="A1154" t="s">
        <v>387</v>
      </c>
      <c r="B1154" t="s">
        <v>1279</v>
      </c>
      <c r="C1154" t="s">
        <v>253</v>
      </c>
      <c r="D1154" t="s">
        <v>254</v>
      </c>
      <c r="E1154">
        <v>7264</v>
      </c>
      <c r="F1154" t="s">
        <v>2544</v>
      </c>
      <c r="G1154" t="s">
        <v>259</v>
      </c>
      <c r="H1154" t="s">
        <v>285</v>
      </c>
      <c r="I1154">
        <v>88</v>
      </c>
    </row>
    <row r="1155" spans="1:10" x14ac:dyDescent="0.2">
      <c r="A1155" t="s">
        <v>387</v>
      </c>
      <c r="B1155" t="s">
        <v>1279</v>
      </c>
      <c r="C1155" t="s">
        <v>253</v>
      </c>
      <c r="D1155" t="s">
        <v>254</v>
      </c>
      <c r="E1155">
        <v>8078</v>
      </c>
      <c r="F1155" t="s">
        <v>2545</v>
      </c>
      <c r="G1155" t="s">
        <v>255</v>
      </c>
      <c r="H1155" t="s">
        <v>261</v>
      </c>
      <c r="I1155" t="s">
        <v>286</v>
      </c>
      <c r="J1155" t="s">
        <v>4198</v>
      </c>
    </row>
    <row r="1156" spans="1:10" x14ac:dyDescent="0.2">
      <c r="A1156" t="s">
        <v>387</v>
      </c>
      <c r="B1156" t="s">
        <v>613</v>
      </c>
      <c r="C1156" t="s">
        <v>253</v>
      </c>
      <c r="D1156" t="s">
        <v>254</v>
      </c>
      <c r="E1156">
        <v>1719</v>
      </c>
      <c r="F1156" t="s">
        <v>453</v>
      </c>
      <c r="G1156" t="s">
        <v>255</v>
      </c>
      <c r="H1156" t="s">
        <v>282</v>
      </c>
      <c r="I1156" t="s">
        <v>286</v>
      </c>
      <c r="J1156" t="s">
        <v>3720</v>
      </c>
    </row>
    <row r="1157" spans="1:10" x14ac:dyDescent="0.2">
      <c r="A1157" t="s">
        <v>387</v>
      </c>
      <c r="B1157" t="s">
        <v>613</v>
      </c>
      <c r="C1157" t="s">
        <v>253</v>
      </c>
      <c r="D1157" t="s">
        <v>258</v>
      </c>
      <c r="E1157">
        <v>1847</v>
      </c>
      <c r="F1157" t="s">
        <v>3625</v>
      </c>
      <c r="G1157" t="s">
        <v>255</v>
      </c>
      <c r="H1157" t="s">
        <v>282</v>
      </c>
      <c r="I1157">
        <v>128</v>
      </c>
    </row>
    <row r="1158" spans="1:10" x14ac:dyDescent="0.2">
      <c r="A1158" t="s">
        <v>387</v>
      </c>
      <c r="B1158" t="s">
        <v>613</v>
      </c>
      <c r="C1158" t="s">
        <v>253</v>
      </c>
      <c r="D1158" t="s">
        <v>254</v>
      </c>
      <c r="E1158">
        <v>4625</v>
      </c>
      <c r="F1158" t="s">
        <v>2546</v>
      </c>
      <c r="G1158" t="s">
        <v>259</v>
      </c>
      <c r="H1158" t="s">
        <v>268</v>
      </c>
      <c r="I1158">
        <v>51</v>
      </c>
    </row>
    <row r="1159" spans="1:10" x14ac:dyDescent="0.2">
      <c r="A1159" t="s">
        <v>387</v>
      </c>
      <c r="B1159" t="s">
        <v>613</v>
      </c>
      <c r="C1159" t="s">
        <v>262</v>
      </c>
      <c r="D1159" t="s">
        <v>254</v>
      </c>
      <c r="E1159">
        <v>5950</v>
      </c>
      <c r="F1159" t="s">
        <v>2547</v>
      </c>
      <c r="G1159" t="s">
        <v>263</v>
      </c>
      <c r="H1159" t="s">
        <v>270</v>
      </c>
      <c r="I1159">
        <v>26</v>
      </c>
    </row>
    <row r="1160" spans="1:10" x14ac:dyDescent="0.2">
      <c r="A1160" t="s">
        <v>387</v>
      </c>
      <c r="B1160" t="s">
        <v>613</v>
      </c>
      <c r="C1160" t="s">
        <v>253</v>
      </c>
      <c r="D1160" t="s">
        <v>254</v>
      </c>
      <c r="E1160">
        <v>6461</v>
      </c>
      <c r="F1160" t="s">
        <v>1415</v>
      </c>
      <c r="G1160" t="s">
        <v>255</v>
      </c>
      <c r="H1160" t="s">
        <v>276</v>
      </c>
      <c r="I1160">
        <v>120</v>
      </c>
    </row>
    <row r="1161" spans="1:10" x14ac:dyDescent="0.2">
      <c r="A1161" t="s">
        <v>387</v>
      </c>
      <c r="B1161" t="s">
        <v>613</v>
      </c>
      <c r="C1161" t="s">
        <v>253</v>
      </c>
      <c r="D1161" t="s">
        <v>254</v>
      </c>
      <c r="E1161">
        <v>7990</v>
      </c>
      <c r="F1161" t="s">
        <v>2548</v>
      </c>
      <c r="G1161" t="s">
        <v>255</v>
      </c>
      <c r="H1161" t="s">
        <v>277</v>
      </c>
      <c r="I1161">
        <v>279</v>
      </c>
    </row>
    <row r="1162" spans="1:10" x14ac:dyDescent="0.2">
      <c r="A1162" t="s">
        <v>387</v>
      </c>
      <c r="B1162" t="s">
        <v>613</v>
      </c>
      <c r="C1162" t="s">
        <v>253</v>
      </c>
      <c r="D1162" t="s">
        <v>254</v>
      </c>
      <c r="E1162">
        <v>9033</v>
      </c>
      <c r="F1162" t="s">
        <v>2549</v>
      </c>
      <c r="G1162" t="s">
        <v>263</v>
      </c>
      <c r="H1162" t="s">
        <v>338</v>
      </c>
      <c r="I1162">
        <v>339</v>
      </c>
    </row>
    <row r="1163" spans="1:10" x14ac:dyDescent="0.2">
      <c r="A1163" t="s">
        <v>387</v>
      </c>
      <c r="B1163" t="s">
        <v>613</v>
      </c>
      <c r="C1163" t="s">
        <v>253</v>
      </c>
      <c r="D1163" t="s">
        <v>254</v>
      </c>
      <c r="E1163">
        <v>9041</v>
      </c>
      <c r="F1163" t="s">
        <v>2550</v>
      </c>
      <c r="G1163" t="s">
        <v>255</v>
      </c>
      <c r="H1163" t="s">
        <v>338</v>
      </c>
      <c r="I1163" t="s">
        <v>339</v>
      </c>
      <c r="J1163" t="s">
        <v>4292</v>
      </c>
    </row>
    <row r="1164" spans="1:10" x14ac:dyDescent="0.2">
      <c r="A1164" t="s">
        <v>387</v>
      </c>
      <c r="B1164" t="s">
        <v>613</v>
      </c>
      <c r="C1164" t="s">
        <v>253</v>
      </c>
      <c r="D1164" t="s">
        <v>254</v>
      </c>
      <c r="E1164">
        <v>9193</v>
      </c>
      <c r="F1164" t="s">
        <v>2551</v>
      </c>
      <c r="G1164" t="s">
        <v>263</v>
      </c>
      <c r="H1164" t="s">
        <v>492</v>
      </c>
      <c r="I1164">
        <v>75</v>
      </c>
    </row>
    <row r="1165" spans="1:10" x14ac:dyDescent="0.2">
      <c r="A1165" t="s">
        <v>387</v>
      </c>
      <c r="B1165" t="s">
        <v>613</v>
      </c>
      <c r="C1165" t="s">
        <v>253</v>
      </c>
      <c r="D1165" t="s">
        <v>254</v>
      </c>
      <c r="E1165">
        <v>9365</v>
      </c>
      <c r="F1165" t="s">
        <v>2552</v>
      </c>
      <c r="G1165" t="s">
        <v>263</v>
      </c>
      <c r="H1165" t="s">
        <v>492</v>
      </c>
      <c r="I1165">
        <v>20</v>
      </c>
    </row>
    <row r="1166" spans="1:10" x14ac:dyDescent="0.2">
      <c r="A1166" t="s">
        <v>387</v>
      </c>
      <c r="B1166" t="s">
        <v>316</v>
      </c>
      <c r="C1166" t="s">
        <v>262</v>
      </c>
      <c r="D1166" t="s">
        <v>254</v>
      </c>
      <c r="E1166">
        <v>1605</v>
      </c>
      <c r="F1166" t="s">
        <v>499</v>
      </c>
      <c r="G1166" t="s">
        <v>255</v>
      </c>
      <c r="H1166" t="s">
        <v>500</v>
      </c>
      <c r="I1166" t="s">
        <v>420</v>
      </c>
      <c r="J1166" t="s">
        <v>4293</v>
      </c>
    </row>
    <row r="1167" spans="1:10" x14ac:dyDescent="0.2">
      <c r="A1167" t="s">
        <v>387</v>
      </c>
      <c r="B1167" t="s">
        <v>316</v>
      </c>
      <c r="C1167" t="s">
        <v>257</v>
      </c>
      <c r="D1167" t="s">
        <v>254</v>
      </c>
      <c r="E1167">
        <v>1743</v>
      </c>
      <c r="F1167" t="s">
        <v>2553</v>
      </c>
      <c r="G1167" t="s">
        <v>263</v>
      </c>
      <c r="H1167" t="s">
        <v>282</v>
      </c>
      <c r="I1167">
        <v>29</v>
      </c>
    </row>
    <row r="1168" spans="1:10" x14ac:dyDescent="0.2">
      <c r="A1168" t="s">
        <v>387</v>
      </c>
      <c r="B1168" t="s">
        <v>316</v>
      </c>
      <c r="C1168" t="s">
        <v>253</v>
      </c>
      <c r="D1168" t="s">
        <v>254</v>
      </c>
      <c r="E1168">
        <v>1768</v>
      </c>
      <c r="F1168" t="s">
        <v>2554</v>
      </c>
      <c r="G1168" t="s">
        <v>255</v>
      </c>
      <c r="H1168" t="s">
        <v>282</v>
      </c>
      <c r="I1168">
        <v>60</v>
      </c>
    </row>
    <row r="1169" spans="1:9" x14ac:dyDescent="0.2">
      <c r="A1169" t="s">
        <v>387</v>
      </c>
      <c r="B1169" t="s">
        <v>316</v>
      </c>
      <c r="C1169" t="s">
        <v>253</v>
      </c>
      <c r="D1169" t="s">
        <v>254</v>
      </c>
      <c r="E1169">
        <v>1821</v>
      </c>
      <c r="F1169" t="s">
        <v>389</v>
      </c>
      <c r="G1169" t="s">
        <v>255</v>
      </c>
      <c r="H1169" t="s">
        <v>282</v>
      </c>
      <c r="I1169">
        <v>996</v>
      </c>
    </row>
    <row r="1170" spans="1:9" x14ac:dyDescent="0.2">
      <c r="A1170" t="s">
        <v>387</v>
      </c>
      <c r="B1170" t="s">
        <v>316</v>
      </c>
      <c r="C1170" t="s">
        <v>253</v>
      </c>
      <c r="D1170" t="s">
        <v>254</v>
      </c>
      <c r="E1170">
        <v>1866</v>
      </c>
      <c r="F1170" t="s">
        <v>501</v>
      </c>
      <c r="G1170" t="s">
        <v>255</v>
      </c>
      <c r="H1170" t="s">
        <v>282</v>
      </c>
      <c r="I1170">
        <v>171</v>
      </c>
    </row>
    <row r="1171" spans="1:9" x14ac:dyDescent="0.2">
      <c r="A1171" t="s">
        <v>387</v>
      </c>
      <c r="B1171" t="s">
        <v>316</v>
      </c>
      <c r="C1171" t="s">
        <v>257</v>
      </c>
      <c r="D1171" t="s">
        <v>254</v>
      </c>
      <c r="E1171">
        <v>2122</v>
      </c>
      <c r="F1171" t="s">
        <v>1286</v>
      </c>
      <c r="G1171" t="s">
        <v>267</v>
      </c>
      <c r="H1171" t="s">
        <v>260</v>
      </c>
      <c r="I1171">
        <v>80</v>
      </c>
    </row>
    <row r="1172" spans="1:9" x14ac:dyDescent="0.2">
      <c r="A1172" t="s">
        <v>387</v>
      </c>
      <c r="B1172" t="s">
        <v>316</v>
      </c>
      <c r="C1172" t="s">
        <v>253</v>
      </c>
      <c r="D1172" t="s">
        <v>254</v>
      </c>
      <c r="E1172">
        <v>2156</v>
      </c>
      <c r="F1172" t="s">
        <v>2555</v>
      </c>
      <c r="G1172" t="s">
        <v>259</v>
      </c>
      <c r="H1172" t="s">
        <v>260</v>
      </c>
      <c r="I1172">
        <v>19</v>
      </c>
    </row>
    <row r="1173" spans="1:9" x14ac:dyDescent="0.2">
      <c r="A1173" t="s">
        <v>387</v>
      </c>
      <c r="B1173" t="s">
        <v>316</v>
      </c>
      <c r="C1173" t="s">
        <v>253</v>
      </c>
      <c r="D1173" t="s">
        <v>254</v>
      </c>
      <c r="E1173">
        <v>2288</v>
      </c>
      <c r="F1173" t="s">
        <v>461</v>
      </c>
      <c r="G1173" t="s">
        <v>255</v>
      </c>
      <c r="H1173" t="s">
        <v>256</v>
      </c>
      <c r="I1173">
        <v>565</v>
      </c>
    </row>
    <row r="1174" spans="1:9" x14ac:dyDescent="0.2">
      <c r="A1174" t="s">
        <v>387</v>
      </c>
      <c r="B1174" t="s">
        <v>316</v>
      </c>
      <c r="C1174" t="s">
        <v>262</v>
      </c>
      <c r="D1174" t="s">
        <v>254</v>
      </c>
      <c r="E1174">
        <v>2311</v>
      </c>
      <c r="F1174" t="s">
        <v>2556</v>
      </c>
      <c r="G1174" t="s">
        <v>255</v>
      </c>
      <c r="H1174" t="s">
        <v>260</v>
      </c>
      <c r="I1174">
        <v>120</v>
      </c>
    </row>
    <row r="1175" spans="1:9" x14ac:dyDescent="0.2">
      <c r="A1175" t="s">
        <v>387</v>
      </c>
      <c r="B1175" t="s">
        <v>316</v>
      </c>
      <c r="C1175" t="s">
        <v>264</v>
      </c>
      <c r="D1175" t="s">
        <v>254</v>
      </c>
      <c r="E1175">
        <v>2385</v>
      </c>
      <c r="F1175" t="s">
        <v>1323</v>
      </c>
      <c r="G1175" t="s">
        <v>267</v>
      </c>
      <c r="H1175" t="s">
        <v>260</v>
      </c>
      <c r="I1175">
        <v>137</v>
      </c>
    </row>
    <row r="1176" spans="1:9" x14ac:dyDescent="0.2">
      <c r="A1176" t="s">
        <v>387</v>
      </c>
      <c r="B1176" t="s">
        <v>316</v>
      </c>
      <c r="C1176" t="s">
        <v>262</v>
      </c>
      <c r="D1176" t="s">
        <v>254</v>
      </c>
      <c r="E1176">
        <v>2436</v>
      </c>
      <c r="F1176" t="s">
        <v>580</v>
      </c>
      <c r="G1176" t="s">
        <v>259</v>
      </c>
      <c r="H1176" t="s">
        <v>260</v>
      </c>
      <c r="I1176">
        <v>43</v>
      </c>
    </row>
    <row r="1177" spans="1:9" x14ac:dyDescent="0.2">
      <c r="A1177" t="s">
        <v>387</v>
      </c>
      <c r="B1177" t="s">
        <v>316</v>
      </c>
      <c r="C1177" t="s">
        <v>253</v>
      </c>
      <c r="D1177" t="s">
        <v>254</v>
      </c>
      <c r="E1177">
        <v>2705</v>
      </c>
      <c r="F1177" t="s">
        <v>390</v>
      </c>
      <c r="G1177" t="s">
        <v>259</v>
      </c>
      <c r="H1177" t="s">
        <v>265</v>
      </c>
      <c r="I1177">
        <v>170</v>
      </c>
    </row>
    <row r="1178" spans="1:9" x14ac:dyDescent="0.2">
      <c r="A1178" t="s">
        <v>387</v>
      </c>
      <c r="B1178" t="s">
        <v>316</v>
      </c>
      <c r="C1178" t="s">
        <v>264</v>
      </c>
      <c r="D1178" t="s">
        <v>258</v>
      </c>
      <c r="E1178">
        <v>2820</v>
      </c>
      <c r="F1178" t="s">
        <v>2557</v>
      </c>
      <c r="G1178" t="s">
        <v>255</v>
      </c>
      <c r="H1178" t="s">
        <v>256</v>
      </c>
      <c r="I1178">
        <v>149</v>
      </c>
    </row>
    <row r="1179" spans="1:9" x14ac:dyDescent="0.2">
      <c r="A1179" t="s">
        <v>387</v>
      </c>
      <c r="B1179" t="s">
        <v>316</v>
      </c>
      <c r="C1179" t="s">
        <v>253</v>
      </c>
      <c r="D1179" t="s">
        <v>254</v>
      </c>
      <c r="E1179">
        <v>2831</v>
      </c>
      <c r="F1179" t="s">
        <v>665</v>
      </c>
      <c r="G1179" t="s">
        <v>263</v>
      </c>
      <c r="H1179" t="s">
        <v>256</v>
      </c>
      <c r="I1179">
        <v>275</v>
      </c>
    </row>
    <row r="1180" spans="1:9" x14ac:dyDescent="0.2">
      <c r="A1180" t="s">
        <v>387</v>
      </c>
      <c r="B1180" t="s">
        <v>316</v>
      </c>
      <c r="C1180" t="s">
        <v>257</v>
      </c>
      <c r="D1180" t="s">
        <v>254</v>
      </c>
      <c r="E1180">
        <v>2917</v>
      </c>
      <c r="F1180" t="s">
        <v>2558</v>
      </c>
      <c r="G1180" t="s">
        <v>259</v>
      </c>
      <c r="H1180" t="s">
        <v>256</v>
      </c>
      <c r="I1180">
        <v>41</v>
      </c>
    </row>
    <row r="1181" spans="1:9" x14ac:dyDescent="0.2">
      <c r="A1181" t="s">
        <v>387</v>
      </c>
      <c r="B1181" t="s">
        <v>316</v>
      </c>
      <c r="C1181" t="s">
        <v>253</v>
      </c>
      <c r="D1181" t="s">
        <v>254</v>
      </c>
      <c r="E1181">
        <v>3068</v>
      </c>
      <c r="F1181" t="s">
        <v>2559</v>
      </c>
      <c r="G1181" t="s">
        <v>259</v>
      </c>
      <c r="H1181" t="s">
        <v>265</v>
      </c>
      <c r="I1181">
        <v>121</v>
      </c>
    </row>
    <row r="1182" spans="1:9" x14ac:dyDescent="0.2">
      <c r="A1182" t="s">
        <v>387</v>
      </c>
      <c r="B1182" t="s">
        <v>316</v>
      </c>
      <c r="C1182" t="s">
        <v>264</v>
      </c>
      <c r="D1182" t="s">
        <v>254</v>
      </c>
      <c r="E1182">
        <v>3140</v>
      </c>
      <c r="F1182" t="s">
        <v>2560</v>
      </c>
      <c r="G1182" t="s">
        <v>259</v>
      </c>
      <c r="H1182" t="s">
        <v>261</v>
      </c>
      <c r="I1182">
        <v>140</v>
      </c>
    </row>
    <row r="1183" spans="1:9" x14ac:dyDescent="0.2">
      <c r="A1183" t="s">
        <v>387</v>
      </c>
      <c r="B1183" t="s">
        <v>316</v>
      </c>
      <c r="C1183" t="s">
        <v>253</v>
      </c>
      <c r="D1183" t="s">
        <v>254</v>
      </c>
      <c r="E1183">
        <v>3156</v>
      </c>
      <c r="F1183" t="s">
        <v>2561</v>
      </c>
      <c r="G1183" t="s">
        <v>255</v>
      </c>
      <c r="H1183" t="s">
        <v>261</v>
      </c>
      <c r="I1183">
        <v>549</v>
      </c>
    </row>
    <row r="1184" spans="1:9" x14ac:dyDescent="0.2">
      <c r="A1184" t="s">
        <v>387</v>
      </c>
      <c r="B1184" t="s">
        <v>316</v>
      </c>
      <c r="C1184" t="s">
        <v>253</v>
      </c>
      <c r="D1184" t="s">
        <v>254</v>
      </c>
      <c r="E1184">
        <v>3185</v>
      </c>
      <c r="F1184" t="s">
        <v>2562</v>
      </c>
      <c r="G1184" t="s">
        <v>267</v>
      </c>
      <c r="H1184" t="s">
        <v>265</v>
      </c>
      <c r="I1184">
        <v>58</v>
      </c>
    </row>
    <row r="1185" spans="1:10" x14ac:dyDescent="0.2">
      <c r="A1185" t="s">
        <v>387</v>
      </c>
      <c r="B1185" t="s">
        <v>316</v>
      </c>
      <c r="C1185" t="s">
        <v>253</v>
      </c>
      <c r="D1185" t="s">
        <v>254</v>
      </c>
      <c r="E1185">
        <v>3205</v>
      </c>
      <c r="F1185" t="s">
        <v>2563</v>
      </c>
      <c r="G1185" t="s">
        <v>255</v>
      </c>
      <c r="H1185" t="s">
        <v>288</v>
      </c>
      <c r="I1185">
        <v>103</v>
      </c>
    </row>
    <row r="1186" spans="1:10" x14ac:dyDescent="0.2">
      <c r="A1186" t="s">
        <v>387</v>
      </c>
      <c r="B1186" t="s">
        <v>316</v>
      </c>
      <c r="C1186" t="s">
        <v>257</v>
      </c>
      <c r="D1186" t="s">
        <v>254</v>
      </c>
      <c r="E1186">
        <v>3245</v>
      </c>
      <c r="F1186" t="s">
        <v>2564</v>
      </c>
      <c r="G1186" t="s">
        <v>255</v>
      </c>
      <c r="H1186" t="s">
        <v>281</v>
      </c>
      <c r="I1186">
        <v>236</v>
      </c>
    </row>
    <row r="1187" spans="1:10" x14ac:dyDescent="0.2">
      <c r="A1187" t="s">
        <v>387</v>
      </c>
      <c r="B1187" t="s">
        <v>316</v>
      </c>
      <c r="C1187" t="s">
        <v>253</v>
      </c>
      <c r="D1187" t="s">
        <v>254</v>
      </c>
      <c r="E1187">
        <v>3306</v>
      </c>
      <c r="F1187" t="s">
        <v>2565</v>
      </c>
      <c r="G1187" t="s">
        <v>263</v>
      </c>
      <c r="H1187" t="s">
        <v>261</v>
      </c>
      <c r="I1187">
        <v>12</v>
      </c>
    </row>
    <row r="1188" spans="1:10" x14ac:dyDescent="0.2">
      <c r="A1188" t="s">
        <v>387</v>
      </c>
      <c r="B1188" t="s">
        <v>316</v>
      </c>
      <c r="C1188" t="s">
        <v>262</v>
      </c>
      <c r="D1188" t="s">
        <v>254</v>
      </c>
      <c r="E1188">
        <v>3319</v>
      </c>
      <c r="F1188" t="s">
        <v>3626</v>
      </c>
      <c r="G1188" t="s">
        <v>255</v>
      </c>
      <c r="H1188" t="s">
        <v>265</v>
      </c>
      <c r="I1188">
        <v>115</v>
      </c>
    </row>
    <row r="1189" spans="1:10" x14ac:dyDescent="0.2">
      <c r="A1189" t="s">
        <v>387</v>
      </c>
      <c r="B1189" t="s">
        <v>316</v>
      </c>
      <c r="C1189" t="s">
        <v>262</v>
      </c>
      <c r="D1189" t="s">
        <v>254</v>
      </c>
      <c r="E1189">
        <v>3449</v>
      </c>
      <c r="F1189" t="s">
        <v>1319</v>
      </c>
      <c r="G1189" t="s">
        <v>263</v>
      </c>
      <c r="H1189" t="s">
        <v>270</v>
      </c>
      <c r="I1189">
        <v>242</v>
      </c>
    </row>
    <row r="1190" spans="1:10" x14ac:dyDescent="0.2">
      <c r="A1190" t="s">
        <v>387</v>
      </c>
      <c r="B1190" t="s">
        <v>316</v>
      </c>
      <c r="C1190" t="s">
        <v>264</v>
      </c>
      <c r="D1190" t="s">
        <v>254</v>
      </c>
      <c r="E1190">
        <v>3457</v>
      </c>
      <c r="F1190" t="s">
        <v>2566</v>
      </c>
      <c r="G1190" t="s">
        <v>255</v>
      </c>
      <c r="H1190" t="s">
        <v>281</v>
      </c>
      <c r="I1190">
        <v>255</v>
      </c>
    </row>
    <row r="1191" spans="1:10" x14ac:dyDescent="0.2">
      <c r="A1191" t="s">
        <v>387</v>
      </c>
      <c r="B1191" t="s">
        <v>316</v>
      </c>
      <c r="C1191" t="s">
        <v>253</v>
      </c>
      <c r="D1191" t="s">
        <v>254</v>
      </c>
      <c r="E1191">
        <v>3578</v>
      </c>
      <c r="F1191" t="s">
        <v>2567</v>
      </c>
      <c r="G1191" t="s">
        <v>263</v>
      </c>
      <c r="H1191" t="s">
        <v>288</v>
      </c>
      <c r="I1191">
        <v>10</v>
      </c>
    </row>
    <row r="1192" spans="1:10" x14ac:dyDescent="0.2">
      <c r="A1192" t="s">
        <v>387</v>
      </c>
      <c r="B1192" t="s">
        <v>316</v>
      </c>
      <c r="C1192" t="s">
        <v>253</v>
      </c>
      <c r="D1192" t="s">
        <v>254</v>
      </c>
      <c r="E1192">
        <v>3646</v>
      </c>
      <c r="F1192" t="s">
        <v>2568</v>
      </c>
      <c r="G1192" t="s">
        <v>267</v>
      </c>
      <c r="H1192" t="s">
        <v>266</v>
      </c>
      <c r="I1192">
        <v>41</v>
      </c>
    </row>
    <row r="1193" spans="1:10" x14ac:dyDescent="0.2">
      <c r="A1193" t="s">
        <v>387</v>
      </c>
      <c r="B1193" t="s">
        <v>316</v>
      </c>
      <c r="C1193" t="s">
        <v>253</v>
      </c>
      <c r="D1193" t="s">
        <v>258</v>
      </c>
      <c r="E1193">
        <v>3652</v>
      </c>
      <c r="F1193" t="s">
        <v>668</v>
      </c>
      <c r="G1193" t="s">
        <v>267</v>
      </c>
      <c r="H1193" t="s">
        <v>266</v>
      </c>
      <c r="I1193">
        <v>120</v>
      </c>
    </row>
    <row r="1194" spans="1:10" x14ac:dyDescent="0.2">
      <c r="A1194" t="s">
        <v>387</v>
      </c>
      <c r="B1194" t="s">
        <v>316</v>
      </c>
      <c r="C1194" t="s">
        <v>262</v>
      </c>
      <c r="D1194" t="s">
        <v>254</v>
      </c>
      <c r="E1194">
        <v>3681</v>
      </c>
      <c r="F1194" t="s">
        <v>2569</v>
      </c>
      <c r="G1194" t="s">
        <v>255</v>
      </c>
      <c r="H1194" t="s">
        <v>266</v>
      </c>
      <c r="I1194">
        <v>169</v>
      </c>
    </row>
    <row r="1195" spans="1:10" x14ac:dyDescent="0.2">
      <c r="A1195" t="s">
        <v>387</v>
      </c>
      <c r="B1195" t="s">
        <v>316</v>
      </c>
      <c r="C1195" t="s">
        <v>262</v>
      </c>
      <c r="D1195" t="s">
        <v>254</v>
      </c>
      <c r="E1195">
        <v>3688</v>
      </c>
      <c r="F1195" t="s">
        <v>1516</v>
      </c>
      <c r="G1195" t="s">
        <v>255</v>
      </c>
      <c r="H1195" t="s">
        <v>266</v>
      </c>
      <c r="I1195">
        <v>267</v>
      </c>
    </row>
    <row r="1196" spans="1:10" x14ac:dyDescent="0.2">
      <c r="A1196" t="s">
        <v>387</v>
      </c>
      <c r="B1196" t="s">
        <v>316</v>
      </c>
      <c r="C1196" t="s">
        <v>257</v>
      </c>
      <c r="D1196" t="s">
        <v>254</v>
      </c>
      <c r="E1196">
        <v>3769</v>
      </c>
      <c r="F1196" t="s">
        <v>2570</v>
      </c>
      <c r="G1196" t="s">
        <v>255</v>
      </c>
      <c r="H1196" t="s">
        <v>266</v>
      </c>
      <c r="I1196" t="s">
        <v>272</v>
      </c>
      <c r="J1196" t="s">
        <v>4024</v>
      </c>
    </row>
    <row r="1197" spans="1:10" x14ac:dyDescent="0.2">
      <c r="A1197" t="s">
        <v>387</v>
      </c>
      <c r="B1197" t="s">
        <v>316</v>
      </c>
      <c r="C1197" t="s">
        <v>262</v>
      </c>
      <c r="D1197" t="s">
        <v>254</v>
      </c>
      <c r="E1197">
        <v>3784</v>
      </c>
      <c r="F1197" t="s">
        <v>635</v>
      </c>
      <c r="G1197" t="s">
        <v>255</v>
      </c>
      <c r="H1197" t="s">
        <v>266</v>
      </c>
      <c r="I1197">
        <v>194</v>
      </c>
    </row>
    <row r="1198" spans="1:10" x14ac:dyDescent="0.2">
      <c r="A1198" t="s">
        <v>387</v>
      </c>
      <c r="B1198" t="s">
        <v>316</v>
      </c>
      <c r="C1198" t="s">
        <v>262</v>
      </c>
      <c r="D1198" t="s">
        <v>254</v>
      </c>
      <c r="E1198">
        <v>3788</v>
      </c>
      <c r="F1198" t="s">
        <v>2571</v>
      </c>
      <c r="G1198" t="s">
        <v>255</v>
      </c>
      <c r="H1198" t="s">
        <v>266</v>
      </c>
      <c r="I1198">
        <v>293</v>
      </c>
    </row>
    <row r="1199" spans="1:10" x14ac:dyDescent="0.2">
      <c r="A1199" t="s">
        <v>387</v>
      </c>
      <c r="B1199" t="s">
        <v>316</v>
      </c>
      <c r="C1199" t="s">
        <v>253</v>
      </c>
      <c r="D1199" t="s">
        <v>254</v>
      </c>
      <c r="E1199">
        <v>3847</v>
      </c>
      <c r="F1199" t="s">
        <v>2572</v>
      </c>
      <c r="G1199" t="s">
        <v>259</v>
      </c>
      <c r="H1199" t="s">
        <v>266</v>
      </c>
      <c r="I1199">
        <v>49</v>
      </c>
    </row>
    <row r="1200" spans="1:10" x14ac:dyDescent="0.2">
      <c r="A1200" t="s">
        <v>387</v>
      </c>
      <c r="B1200" t="s">
        <v>316</v>
      </c>
      <c r="C1200" t="s">
        <v>262</v>
      </c>
      <c r="D1200" t="s">
        <v>258</v>
      </c>
      <c r="E1200">
        <v>3852</v>
      </c>
      <c r="F1200" t="s">
        <v>2573</v>
      </c>
      <c r="G1200" t="s">
        <v>255</v>
      </c>
      <c r="H1200" t="s">
        <v>266</v>
      </c>
      <c r="I1200">
        <v>163</v>
      </c>
    </row>
    <row r="1201" spans="1:10" x14ac:dyDescent="0.2">
      <c r="A1201" t="s">
        <v>387</v>
      </c>
      <c r="B1201" t="s">
        <v>316</v>
      </c>
      <c r="C1201" t="s">
        <v>253</v>
      </c>
      <c r="D1201" t="s">
        <v>258</v>
      </c>
      <c r="E1201">
        <v>3924</v>
      </c>
      <c r="F1201" t="s">
        <v>2574</v>
      </c>
      <c r="G1201" t="s">
        <v>255</v>
      </c>
      <c r="H1201" t="s">
        <v>266</v>
      </c>
      <c r="I1201">
        <v>67</v>
      </c>
    </row>
    <row r="1202" spans="1:10" x14ac:dyDescent="0.2">
      <c r="A1202" t="s">
        <v>387</v>
      </c>
      <c r="B1202" t="s">
        <v>316</v>
      </c>
      <c r="C1202" t="s">
        <v>253</v>
      </c>
      <c r="D1202" t="s">
        <v>258</v>
      </c>
      <c r="E1202">
        <v>3927</v>
      </c>
      <c r="F1202" t="s">
        <v>2575</v>
      </c>
      <c r="G1202" t="s">
        <v>267</v>
      </c>
      <c r="H1202" t="s">
        <v>266</v>
      </c>
      <c r="I1202">
        <v>44</v>
      </c>
    </row>
    <row r="1203" spans="1:10" x14ac:dyDescent="0.2">
      <c r="A1203" t="s">
        <v>387</v>
      </c>
      <c r="B1203" t="s">
        <v>316</v>
      </c>
      <c r="C1203" t="s">
        <v>253</v>
      </c>
      <c r="D1203" t="s">
        <v>254</v>
      </c>
      <c r="E1203">
        <v>3951</v>
      </c>
      <c r="F1203" t="s">
        <v>2576</v>
      </c>
      <c r="G1203" t="s">
        <v>263</v>
      </c>
      <c r="H1203" t="s">
        <v>289</v>
      </c>
      <c r="I1203">
        <v>236</v>
      </c>
    </row>
    <row r="1204" spans="1:10" x14ac:dyDescent="0.2">
      <c r="A1204" t="s">
        <v>387</v>
      </c>
      <c r="B1204" t="s">
        <v>316</v>
      </c>
      <c r="C1204" t="s">
        <v>257</v>
      </c>
      <c r="D1204" t="s">
        <v>254</v>
      </c>
      <c r="E1204">
        <v>3962</v>
      </c>
      <c r="F1204" t="s">
        <v>2578</v>
      </c>
      <c r="G1204" t="s">
        <v>255</v>
      </c>
      <c r="H1204" t="s">
        <v>266</v>
      </c>
      <c r="I1204">
        <v>505</v>
      </c>
    </row>
    <row r="1205" spans="1:10" x14ac:dyDescent="0.2">
      <c r="A1205" t="s">
        <v>387</v>
      </c>
      <c r="B1205" t="s">
        <v>316</v>
      </c>
      <c r="C1205" t="s">
        <v>262</v>
      </c>
      <c r="D1205" t="s">
        <v>254</v>
      </c>
      <c r="E1205">
        <v>3966</v>
      </c>
      <c r="F1205" t="s">
        <v>2579</v>
      </c>
      <c r="G1205" t="s">
        <v>267</v>
      </c>
      <c r="H1205" t="s">
        <v>266</v>
      </c>
      <c r="I1205">
        <v>717</v>
      </c>
    </row>
    <row r="1206" spans="1:10" x14ac:dyDescent="0.2">
      <c r="A1206" t="s">
        <v>387</v>
      </c>
      <c r="B1206" t="s">
        <v>316</v>
      </c>
      <c r="C1206" t="s">
        <v>264</v>
      </c>
      <c r="D1206" t="s">
        <v>254</v>
      </c>
      <c r="E1206">
        <v>3978</v>
      </c>
      <c r="F1206" t="s">
        <v>2580</v>
      </c>
      <c r="G1206" t="s">
        <v>255</v>
      </c>
      <c r="H1206" t="s">
        <v>266</v>
      </c>
      <c r="I1206">
        <v>400</v>
      </c>
    </row>
    <row r="1207" spans="1:10" x14ac:dyDescent="0.2">
      <c r="A1207" t="s">
        <v>387</v>
      </c>
      <c r="B1207" t="s">
        <v>316</v>
      </c>
      <c r="C1207" t="s">
        <v>264</v>
      </c>
      <c r="D1207" t="s">
        <v>258</v>
      </c>
      <c r="E1207">
        <v>3986</v>
      </c>
      <c r="F1207" t="s">
        <v>3379</v>
      </c>
      <c r="G1207" t="s">
        <v>267</v>
      </c>
      <c r="H1207" t="s">
        <v>266</v>
      </c>
      <c r="I1207">
        <v>28</v>
      </c>
    </row>
    <row r="1208" spans="1:10" x14ac:dyDescent="0.2">
      <c r="A1208" t="s">
        <v>387</v>
      </c>
      <c r="B1208" t="s">
        <v>316</v>
      </c>
      <c r="C1208" t="s">
        <v>257</v>
      </c>
      <c r="D1208" t="s">
        <v>254</v>
      </c>
      <c r="E1208">
        <v>3989</v>
      </c>
      <c r="F1208" t="s">
        <v>2581</v>
      </c>
      <c r="G1208" t="s">
        <v>267</v>
      </c>
      <c r="H1208" t="s">
        <v>266</v>
      </c>
      <c r="I1208">
        <v>68</v>
      </c>
    </row>
    <row r="1209" spans="1:10" x14ac:dyDescent="0.2">
      <c r="A1209" t="s">
        <v>387</v>
      </c>
      <c r="B1209" t="s">
        <v>316</v>
      </c>
      <c r="C1209" t="s">
        <v>253</v>
      </c>
      <c r="D1209" t="s">
        <v>254</v>
      </c>
      <c r="E1209">
        <v>4028</v>
      </c>
      <c r="F1209" t="s">
        <v>2582</v>
      </c>
      <c r="G1209" t="s">
        <v>255</v>
      </c>
      <c r="H1209" t="s">
        <v>268</v>
      </c>
      <c r="I1209">
        <v>373</v>
      </c>
    </row>
    <row r="1210" spans="1:10" x14ac:dyDescent="0.2">
      <c r="A1210" t="s">
        <v>387</v>
      </c>
      <c r="B1210" t="s">
        <v>316</v>
      </c>
      <c r="C1210" t="s">
        <v>253</v>
      </c>
      <c r="D1210" t="s">
        <v>254</v>
      </c>
      <c r="E1210">
        <v>4097</v>
      </c>
      <c r="F1210" t="s">
        <v>2583</v>
      </c>
      <c r="G1210" t="s">
        <v>255</v>
      </c>
      <c r="H1210" t="s">
        <v>268</v>
      </c>
      <c r="I1210">
        <v>441</v>
      </c>
    </row>
    <row r="1211" spans="1:10" x14ac:dyDescent="0.2">
      <c r="A1211" t="s">
        <v>387</v>
      </c>
      <c r="B1211" t="s">
        <v>316</v>
      </c>
      <c r="C1211" t="s">
        <v>253</v>
      </c>
      <c r="D1211" t="s">
        <v>254</v>
      </c>
      <c r="E1211">
        <v>4246</v>
      </c>
      <c r="F1211" t="s">
        <v>2584</v>
      </c>
      <c r="G1211" t="s">
        <v>255</v>
      </c>
      <c r="H1211" t="s">
        <v>268</v>
      </c>
      <c r="I1211">
        <v>554</v>
      </c>
    </row>
    <row r="1212" spans="1:10" x14ac:dyDescent="0.2">
      <c r="A1212" t="s">
        <v>387</v>
      </c>
      <c r="B1212" t="s">
        <v>316</v>
      </c>
      <c r="C1212" t="s">
        <v>262</v>
      </c>
      <c r="D1212" t="s">
        <v>254</v>
      </c>
      <c r="E1212">
        <v>4321</v>
      </c>
      <c r="F1212" t="s">
        <v>2585</v>
      </c>
      <c r="G1212" t="s">
        <v>255</v>
      </c>
      <c r="H1212" t="s">
        <v>260</v>
      </c>
      <c r="I1212" t="s">
        <v>286</v>
      </c>
      <c r="J1212" t="s">
        <v>4294</v>
      </c>
    </row>
    <row r="1213" spans="1:10" x14ac:dyDescent="0.2">
      <c r="A1213" t="s">
        <v>387</v>
      </c>
      <c r="B1213" t="s">
        <v>316</v>
      </c>
      <c r="C1213" t="s">
        <v>264</v>
      </c>
      <c r="D1213" t="s">
        <v>254</v>
      </c>
      <c r="E1213">
        <v>4396</v>
      </c>
      <c r="F1213" t="s">
        <v>2586</v>
      </c>
      <c r="G1213" t="s">
        <v>255</v>
      </c>
      <c r="H1213" t="s">
        <v>266</v>
      </c>
      <c r="I1213">
        <v>127</v>
      </c>
    </row>
    <row r="1214" spans="1:10" x14ac:dyDescent="0.2">
      <c r="A1214" t="s">
        <v>387</v>
      </c>
      <c r="B1214" t="s">
        <v>316</v>
      </c>
      <c r="C1214" t="s">
        <v>262</v>
      </c>
      <c r="D1214" t="s">
        <v>258</v>
      </c>
      <c r="E1214">
        <v>4438</v>
      </c>
      <c r="F1214" t="s">
        <v>1288</v>
      </c>
      <c r="G1214" t="s">
        <v>267</v>
      </c>
      <c r="H1214" t="s">
        <v>266</v>
      </c>
      <c r="I1214">
        <v>129</v>
      </c>
    </row>
    <row r="1215" spans="1:10" x14ac:dyDescent="0.2">
      <c r="A1215" t="s">
        <v>387</v>
      </c>
      <c r="B1215" t="s">
        <v>316</v>
      </c>
      <c r="C1215" t="s">
        <v>257</v>
      </c>
      <c r="D1215" t="s">
        <v>254</v>
      </c>
      <c r="E1215">
        <v>4475</v>
      </c>
      <c r="F1215" t="s">
        <v>521</v>
      </c>
      <c r="G1215" t="s">
        <v>267</v>
      </c>
      <c r="H1215" t="s">
        <v>266</v>
      </c>
      <c r="I1215">
        <v>300</v>
      </c>
    </row>
    <row r="1216" spans="1:10" x14ac:dyDescent="0.2">
      <c r="A1216" t="s">
        <v>387</v>
      </c>
      <c r="B1216" t="s">
        <v>316</v>
      </c>
      <c r="C1216" t="s">
        <v>253</v>
      </c>
      <c r="D1216" t="s">
        <v>254</v>
      </c>
      <c r="E1216">
        <v>4527</v>
      </c>
      <c r="F1216" t="s">
        <v>2587</v>
      </c>
      <c r="G1216" t="s">
        <v>255</v>
      </c>
      <c r="H1216" t="s">
        <v>300</v>
      </c>
      <c r="I1216" t="s">
        <v>322</v>
      </c>
      <c r="J1216" t="s">
        <v>4295</v>
      </c>
    </row>
    <row r="1217" spans="1:10" x14ac:dyDescent="0.2">
      <c r="A1217" t="s">
        <v>387</v>
      </c>
      <c r="B1217" t="s">
        <v>316</v>
      </c>
      <c r="C1217" t="s">
        <v>253</v>
      </c>
      <c r="D1217" t="s">
        <v>254</v>
      </c>
      <c r="E1217">
        <v>4553</v>
      </c>
      <c r="F1217" t="s">
        <v>2588</v>
      </c>
      <c r="G1217" t="s">
        <v>255</v>
      </c>
      <c r="H1217" t="s">
        <v>300</v>
      </c>
      <c r="I1217" t="s">
        <v>286</v>
      </c>
      <c r="J1217" t="s">
        <v>3383</v>
      </c>
    </row>
    <row r="1218" spans="1:10" x14ac:dyDescent="0.2">
      <c r="A1218" t="s">
        <v>387</v>
      </c>
      <c r="B1218" t="s">
        <v>316</v>
      </c>
      <c r="C1218" t="s">
        <v>264</v>
      </c>
      <c r="D1218" t="s">
        <v>258</v>
      </c>
      <c r="E1218">
        <v>4575</v>
      </c>
      <c r="F1218" t="s">
        <v>2589</v>
      </c>
      <c r="G1218" t="s">
        <v>267</v>
      </c>
      <c r="H1218" t="s">
        <v>300</v>
      </c>
      <c r="I1218">
        <v>64</v>
      </c>
    </row>
    <row r="1219" spans="1:10" x14ac:dyDescent="0.2">
      <c r="A1219" t="s">
        <v>387</v>
      </c>
      <c r="B1219" t="s">
        <v>316</v>
      </c>
      <c r="C1219" t="s">
        <v>253</v>
      </c>
      <c r="D1219" t="s">
        <v>254</v>
      </c>
      <c r="E1219">
        <v>4650</v>
      </c>
      <c r="F1219" t="s">
        <v>2590</v>
      </c>
      <c r="G1219" t="s">
        <v>259</v>
      </c>
      <c r="H1219" t="s">
        <v>260</v>
      </c>
      <c r="I1219">
        <v>44</v>
      </c>
    </row>
    <row r="1220" spans="1:10" x14ac:dyDescent="0.2">
      <c r="A1220" t="s">
        <v>387</v>
      </c>
      <c r="B1220" t="s">
        <v>316</v>
      </c>
      <c r="C1220" t="s">
        <v>264</v>
      </c>
      <c r="D1220" t="s">
        <v>258</v>
      </c>
      <c r="E1220">
        <v>4748</v>
      </c>
      <c r="F1220" t="s">
        <v>2591</v>
      </c>
      <c r="G1220" t="s">
        <v>259</v>
      </c>
      <c r="H1220" t="s">
        <v>266</v>
      </c>
      <c r="I1220">
        <v>178</v>
      </c>
    </row>
    <row r="1221" spans="1:10" x14ac:dyDescent="0.2">
      <c r="A1221" t="s">
        <v>387</v>
      </c>
      <c r="B1221" t="s">
        <v>316</v>
      </c>
      <c r="C1221" t="s">
        <v>253</v>
      </c>
      <c r="D1221" t="s">
        <v>254</v>
      </c>
      <c r="E1221">
        <v>4781</v>
      </c>
      <c r="F1221" t="s">
        <v>2592</v>
      </c>
      <c r="G1221" t="s">
        <v>263</v>
      </c>
      <c r="H1221" t="s">
        <v>260</v>
      </c>
      <c r="I1221">
        <v>626</v>
      </c>
    </row>
    <row r="1222" spans="1:10" x14ac:dyDescent="0.2">
      <c r="A1222" t="s">
        <v>387</v>
      </c>
      <c r="B1222" t="s">
        <v>316</v>
      </c>
      <c r="C1222" t="s">
        <v>253</v>
      </c>
      <c r="D1222" t="s">
        <v>254</v>
      </c>
      <c r="E1222">
        <v>4849</v>
      </c>
      <c r="F1222" t="s">
        <v>2593</v>
      </c>
      <c r="G1222" t="s">
        <v>255</v>
      </c>
      <c r="H1222" t="s">
        <v>260</v>
      </c>
      <c r="I1222" t="s">
        <v>278</v>
      </c>
      <c r="J1222" t="s">
        <v>4205</v>
      </c>
    </row>
    <row r="1223" spans="1:10" x14ac:dyDescent="0.2">
      <c r="A1223" t="s">
        <v>387</v>
      </c>
      <c r="B1223" t="s">
        <v>316</v>
      </c>
      <c r="C1223" t="s">
        <v>262</v>
      </c>
      <c r="D1223" t="s">
        <v>254</v>
      </c>
      <c r="E1223">
        <v>4919</v>
      </c>
      <c r="F1223" t="s">
        <v>2594</v>
      </c>
      <c r="G1223" t="s">
        <v>255</v>
      </c>
      <c r="H1223" t="s">
        <v>268</v>
      </c>
      <c r="I1223" t="s">
        <v>286</v>
      </c>
      <c r="J1223" t="s">
        <v>4296</v>
      </c>
    </row>
    <row r="1224" spans="1:10" x14ac:dyDescent="0.2">
      <c r="A1224" t="s">
        <v>387</v>
      </c>
      <c r="B1224" t="s">
        <v>316</v>
      </c>
      <c r="C1224" t="s">
        <v>264</v>
      </c>
      <c r="D1224" t="s">
        <v>254</v>
      </c>
      <c r="E1224">
        <v>4976</v>
      </c>
      <c r="F1224" t="s">
        <v>2595</v>
      </c>
      <c r="G1224" t="s">
        <v>259</v>
      </c>
      <c r="H1224" t="s">
        <v>268</v>
      </c>
      <c r="I1224">
        <v>37</v>
      </c>
    </row>
    <row r="1225" spans="1:10" x14ac:dyDescent="0.2">
      <c r="A1225" t="s">
        <v>387</v>
      </c>
      <c r="B1225" t="s">
        <v>316</v>
      </c>
      <c r="C1225" t="s">
        <v>253</v>
      </c>
      <c r="D1225" t="s">
        <v>254</v>
      </c>
      <c r="E1225">
        <v>4999</v>
      </c>
      <c r="F1225" t="s">
        <v>2596</v>
      </c>
      <c r="G1225" t="s">
        <v>263</v>
      </c>
      <c r="H1225" t="s">
        <v>268</v>
      </c>
      <c r="I1225">
        <v>119</v>
      </c>
    </row>
    <row r="1226" spans="1:10" x14ac:dyDescent="0.2">
      <c r="A1226" t="s">
        <v>387</v>
      </c>
      <c r="B1226" t="s">
        <v>316</v>
      </c>
      <c r="C1226" t="s">
        <v>253</v>
      </c>
      <c r="D1226" t="s">
        <v>254</v>
      </c>
      <c r="E1226">
        <v>5162</v>
      </c>
      <c r="F1226" t="s">
        <v>2597</v>
      </c>
      <c r="G1226" t="s">
        <v>259</v>
      </c>
      <c r="H1226" t="s">
        <v>472</v>
      </c>
      <c r="I1226">
        <v>38</v>
      </c>
    </row>
    <row r="1227" spans="1:10" x14ac:dyDescent="0.2">
      <c r="A1227" t="s">
        <v>387</v>
      </c>
      <c r="B1227" t="s">
        <v>316</v>
      </c>
      <c r="C1227" t="s">
        <v>262</v>
      </c>
      <c r="D1227" t="s">
        <v>254</v>
      </c>
      <c r="E1227">
        <v>5301</v>
      </c>
      <c r="F1227" t="s">
        <v>1517</v>
      </c>
      <c r="G1227" t="s">
        <v>255</v>
      </c>
      <c r="H1227" t="s">
        <v>297</v>
      </c>
      <c r="I1227" t="s">
        <v>278</v>
      </c>
      <c r="J1227" t="s">
        <v>3429</v>
      </c>
    </row>
    <row r="1228" spans="1:10" x14ac:dyDescent="0.2">
      <c r="A1228" t="s">
        <v>387</v>
      </c>
      <c r="B1228" t="s">
        <v>316</v>
      </c>
      <c r="C1228" t="s">
        <v>253</v>
      </c>
      <c r="D1228" t="s">
        <v>254</v>
      </c>
      <c r="E1228">
        <v>5411</v>
      </c>
      <c r="F1228" t="s">
        <v>2598</v>
      </c>
      <c r="G1228" t="s">
        <v>255</v>
      </c>
      <c r="H1228" t="s">
        <v>633</v>
      </c>
      <c r="I1228" t="s">
        <v>455</v>
      </c>
      <c r="J1228" t="s">
        <v>4032</v>
      </c>
    </row>
    <row r="1229" spans="1:10" x14ac:dyDescent="0.2">
      <c r="A1229" t="s">
        <v>387</v>
      </c>
      <c r="B1229" t="s">
        <v>316</v>
      </c>
      <c r="C1229" t="s">
        <v>253</v>
      </c>
      <c r="D1229" t="s">
        <v>254</v>
      </c>
      <c r="E1229">
        <v>5463</v>
      </c>
      <c r="F1229" t="s">
        <v>2599</v>
      </c>
      <c r="G1229" t="s">
        <v>255</v>
      </c>
      <c r="H1229" t="s">
        <v>633</v>
      </c>
      <c r="I1229" t="s">
        <v>278</v>
      </c>
      <c r="J1229" t="s">
        <v>4248</v>
      </c>
    </row>
    <row r="1230" spans="1:10" x14ac:dyDescent="0.2">
      <c r="A1230" t="s">
        <v>387</v>
      </c>
      <c r="B1230" t="s">
        <v>316</v>
      </c>
      <c r="C1230" t="s">
        <v>253</v>
      </c>
      <c r="D1230" t="s">
        <v>254</v>
      </c>
      <c r="E1230">
        <v>5644</v>
      </c>
      <c r="F1230" t="s">
        <v>2600</v>
      </c>
      <c r="G1230" t="s">
        <v>263</v>
      </c>
      <c r="H1230" t="s">
        <v>633</v>
      </c>
      <c r="I1230">
        <v>45</v>
      </c>
    </row>
    <row r="1231" spans="1:10" x14ac:dyDescent="0.2">
      <c r="A1231" t="s">
        <v>387</v>
      </c>
      <c r="B1231" t="s">
        <v>316</v>
      </c>
      <c r="C1231" t="s">
        <v>253</v>
      </c>
      <c r="D1231" t="s">
        <v>254</v>
      </c>
      <c r="E1231">
        <v>5706</v>
      </c>
      <c r="F1231" t="s">
        <v>1513</v>
      </c>
      <c r="G1231" t="s">
        <v>255</v>
      </c>
      <c r="H1231" t="s">
        <v>343</v>
      </c>
      <c r="I1231" t="s">
        <v>286</v>
      </c>
      <c r="J1231" t="s">
        <v>4297</v>
      </c>
    </row>
    <row r="1232" spans="1:10" x14ac:dyDescent="0.2">
      <c r="A1232" t="s">
        <v>387</v>
      </c>
      <c r="B1232" t="s">
        <v>316</v>
      </c>
      <c r="C1232" t="s">
        <v>253</v>
      </c>
      <c r="D1232" t="s">
        <v>254</v>
      </c>
      <c r="E1232">
        <v>5711</v>
      </c>
      <c r="F1232" t="s">
        <v>2601</v>
      </c>
      <c r="G1232" t="s">
        <v>255</v>
      </c>
      <c r="H1232" t="s">
        <v>343</v>
      </c>
      <c r="I1232" t="s">
        <v>322</v>
      </c>
      <c r="J1232" t="s">
        <v>3516</v>
      </c>
    </row>
    <row r="1233" spans="1:10" x14ac:dyDescent="0.2">
      <c r="A1233" t="s">
        <v>387</v>
      </c>
      <c r="B1233" t="s">
        <v>316</v>
      </c>
      <c r="C1233" t="s">
        <v>253</v>
      </c>
      <c r="D1233" t="s">
        <v>254</v>
      </c>
      <c r="E1233">
        <v>5714</v>
      </c>
      <c r="F1233" t="s">
        <v>391</v>
      </c>
      <c r="G1233" t="s">
        <v>255</v>
      </c>
      <c r="H1233" t="s">
        <v>343</v>
      </c>
      <c r="I1233" t="s">
        <v>278</v>
      </c>
      <c r="J1233" t="s">
        <v>3989</v>
      </c>
    </row>
    <row r="1234" spans="1:10" x14ac:dyDescent="0.2">
      <c r="A1234" t="s">
        <v>387</v>
      </c>
      <c r="B1234" t="s">
        <v>316</v>
      </c>
      <c r="C1234" t="s">
        <v>253</v>
      </c>
      <c r="D1234" t="s">
        <v>254</v>
      </c>
      <c r="E1234">
        <v>5915</v>
      </c>
      <c r="F1234" t="s">
        <v>2602</v>
      </c>
      <c r="G1234" t="s">
        <v>255</v>
      </c>
      <c r="H1234" t="s">
        <v>270</v>
      </c>
      <c r="I1234">
        <v>93</v>
      </c>
    </row>
    <row r="1235" spans="1:10" x14ac:dyDescent="0.2">
      <c r="A1235" t="s">
        <v>387</v>
      </c>
      <c r="B1235" t="s">
        <v>316</v>
      </c>
      <c r="C1235" t="s">
        <v>257</v>
      </c>
      <c r="D1235" t="s">
        <v>258</v>
      </c>
      <c r="E1235">
        <v>5921</v>
      </c>
      <c r="F1235" t="s">
        <v>2603</v>
      </c>
      <c r="G1235" t="s">
        <v>263</v>
      </c>
      <c r="H1235" t="s">
        <v>270</v>
      </c>
      <c r="I1235">
        <v>76</v>
      </c>
    </row>
    <row r="1236" spans="1:10" x14ac:dyDescent="0.2">
      <c r="A1236" t="s">
        <v>387</v>
      </c>
      <c r="B1236" t="s">
        <v>316</v>
      </c>
      <c r="C1236" t="s">
        <v>253</v>
      </c>
      <c r="D1236" t="s">
        <v>258</v>
      </c>
      <c r="E1236">
        <v>5939</v>
      </c>
      <c r="F1236" t="s">
        <v>2604</v>
      </c>
      <c r="G1236" t="s">
        <v>259</v>
      </c>
      <c r="H1236" t="s">
        <v>270</v>
      </c>
      <c r="I1236">
        <v>78</v>
      </c>
    </row>
    <row r="1237" spans="1:10" x14ac:dyDescent="0.2">
      <c r="A1237" t="s">
        <v>387</v>
      </c>
      <c r="B1237" t="s">
        <v>316</v>
      </c>
      <c r="C1237" t="s">
        <v>253</v>
      </c>
      <c r="D1237" t="s">
        <v>254</v>
      </c>
      <c r="E1237">
        <v>5947</v>
      </c>
      <c r="F1237" t="s">
        <v>2605</v>
      </c>
      <c r="G1237" t="s">
        <v>255</v>
      </c>
      <c r="H1237" t="s">
        <v>270</v>
      </c>
      <c r="I1237" t="s">
        <v>305</v>
      </c>
      <c r="J1237" t="s">
        <v>3695</v>
      </c>
    </row>
    <row r="1238" spans="1:10" x14ac:dyDescent="0.2">
      <c r="A1238" t="s">
        <v>387</v>
      </c>
      <c r="B1238" t="s">
        <v>316</v>
      </c>
      <c r="C1238" t="s">
        <v>253</v>
      </c>
      <c r="D1238" t="s">
        <v>258</v>
      </c>
      <c r="E1238">
        <v>5962</v>
      </c>
      <c r="F1238" t="s">
        <v>2606</v>
      </c>
      <c r="G1238" t="s">
        <v>263</v>
      </c>
      <c r="H1238" t="s">
        <v>277</v>
      </c>
      <c r="I1238">
        <v>18</v>
      </c>
    </row>
    <row r="1239" spans="1:10" x14ac:dyDescent="0.2">
      <c r="A1239" t="s">
        <v>387</v>
      </c>
      <c r="B1239" t="s">
        <v>316</v>
      </c>
      <c r="C1239" t="s">
        <v>253</v>
      </c>
      <c r="D1239" t="s">
        <v>254</v>
      </c>
      <c r="E1239">
        <v>5985</v>
      </c>
      <c r="F1239" t="s">
        <v>2607</v>
      </c>
      <c r="G1239" t="s">
        <v>255</v>
      </c>
      <c r="H1239" t="s">
        <v>270</v>
      </c>
      <c r="I1239">
        <v>181</v>
      </c>
    </row>
    <row r="1240" spans="1:10" x14ac:dyDescent="0.2">
      <c r="A1240" t="s">
        <v>387</v>
      </c>
      <c r="B1240" t="s">
        <v>316</v>
      </c>
      <c r="C1240" t="s">
        <v>253</v>
      </c>
      <c r="D1240" t="s">
        <v>254</v>
      </c>
      <c r="E1240">
        <v>6167</v>
      </c>
      <c r="F1240" t="s">
        <v>2608</v>
      </c>
      <c r="G1240" t="s">
        <v>255</v>
      </c>
      <c r="H1240" t="s">
        <v>276</v>
      </c>
      <c r="I1240">
        <v>144</v>
      </c>
    </row>
    <row r="1241" spans="1:10" x14ac:dyDescent="0.2">
      <c r="A1241" t="s">
        <v>387</v>
      </c>
      <c r="B1241" t="s">
        <v>316</v>
      </c>
      <c r="C1241" t="s">
        <v>264</v>
      </c>
      <c r="D1241" t="s">
        <v>258</v>
      </c>
      <c r="E1241">
        <v>6175</v>
      </c>
      <c r="F1241" t="s">
        <v>2609</v>
      </c>
      <c r="G1241" t="s">
        <v>255</v>
      </c>
      <c r="H1241" t="s">
        <v>260</v>
      </c>
      <c r="I1241">
        <v>146</v>
      </c>
    </row>
    <row r="1242" spans="1:10" x14ac:dyDescent="0.2">
      <c r="A1242" t="s">
        <v>387</v>
      </c>
      <c r="B1242" t="s">
        <v>316</v>
      </c>
      <c r="C1242" t="s">
        <v>253</v>
      </c>
      <c r="D1242" t="s">
        <v>258</v>
      </c>
      <c r="E1242">
        <v>6188</v>
      </c>
      <c r="F1242" t="s">
        <v>2610</v>
      </c>
      <c r="G1242" t="s">
        <v>263</v>
      </c>
      <c r="H1242" t="s">
        <v>260</v>
      </c>
      <c r="I1242">
        <v>60</v>
      </c>
    </row>
    <row r="1243" spans="1:10" x14ac:dyDescent="0.2">
      <c r="A1243" t="s">
        <v>387</v>
      </c>
      <c r="B1243" t="s">
        <v>316</v>
      </c>
      <c r="C1243" t="s">
        <v>257</v>
      </c>
      <c r="D1243" t="s">
        <v>258</v>
      </c>
      <c r="E1243">
        <v>6194</v>
      </c>
      <c r="F1243" t="s">
        <v>2611</v>
      </c>
      <c r="G1243" t="s">
        <v>255</v>
      </c>
      <c r="H1243" t="s">
        <v>260</v>
      </c>
      <c r="I1243">
        <v>494</v>
      </c>
    </row>
    <row r="1244" spans="1:10" x14ac:dyDescent="0.2">
      <c r="A1244" t="s">
        <v>387</v>
      </c>
      <c r="B1244" t="s">
        <v>316</v>
      </c>
      <c r="C1244" t="s">
        <v>253</v>
      </c>
      <c r="D1244" t="s">
        <v>254</v>
      </c>
      <c r="E1244">
        <v>6208</v>
      </c>
      <c r="F1244" t="s">
        <v>3380</v>
      </c>
      <c r="G1244" t="s">
        <v>255</v>
      </c>
      <c r="H1244" t="s">
        <v>276</v>
      </c>
      <c r="I1244">
        <v>103</v>
      </c>
    </row>
    <row r="1245" spans="1:10" x14ac:dyDescent="0.2">
      <c r="A1245" t="s">
        <v>387</v>
      </c>
      <c r="B1245" t="s">
        <v>316</v>
      </c>
      <c r="C1245" t="s">
        <v>262</v>
      </c>
      <c r="D1245" t="s">
        <v>254</v>
      </c>
      <c r="E1245">
        <v>6250</v>
      </c>
      <c r="F1245" t="s">
        <v>2612</v>
      </c>
      <c r="G1245" t="s">
        <v>255</v>
      </c>
      <c r="H1245" t="s">
        <v>276</v>
      </c>
      <c r="I1245">
        <v>466</v>
      </c>
    </row>
    <row r="1246" spans="1:10" x14ac:dyDescent="0.2">
      <c r="A1246" t="s">
        <v>387</v>
      </c>
      <c r="B1246" t="s">
        <v>316</v>
      </c>
      <c r="C1246" t="s">
        <v>253</v>
      </c>
      <c r="D1246" t="s">
        <v>254</v>
      </c>
      <c r="E1246">
        <v>6273</v>
      </c>
      <c r="F1246" t="s">
        <v>2613</v>
      </c>
      <c r="G1246" t="s">
        <v>255</v>
      </c>
      <c r="H1246" t="s">
        <v>276</v>
      </c>
      <c r="I1246" t="s">
        <v>3706</v>
      </c>
      <c r="J1246" t="s">
        <v>3986</v>
      </c>
    </row>
    <row r="1247" spans="1:10" x14ac:dyDescent="0.2">
      <c r="A1247" t="s">
        <v>387</v>
      </c>
      <c r="B1247" t="s">
        <v>316</v>
      </c>
      <c r="C1247" t="s">
        <v>262</v>
      </c>
      <c r="D1247" t="s">
        <v>254</v>
      </c>
      <c r="E1247">
        <v>6274</v>
      </c>
      <c r="F1247" t="s">
        <v>2028</v>
      </c>
      <c r="G1247" t="s">
        <v>255</v>
      </c>
      <c r="H1247" t="s">
        <v>276</v>
      </c>
      <c r="I1247">
        <v>228</v>
      </c>
    </row>
    <row r="1248" spans="1:10" x14ac:dyDescent="0.2">
      <c r="A1248" t="s">
        <v>387</v>
      </c>
      <c r="B1248" t="s">
        <v>316</v>
      </c>
      <c r="C1248" t="s">
        <v>253</v>
      </c>
      <c r="D1248" t="s">
        <v>254</v>
      </c>
      <c r="E1248">
        <v>6286</v>
      </c>
      <c r="F1248" t="s">
        <v>2614</v>
      </c>
      <c r="G1248" t="s">
        <v>259</v>
      </c>
      <c r="H1248" t="s">
        <v>276</v>
      </c>
      <c r="I1248">
        <v>39</v>
      </c>
    </row>
    <row r="1249" spans="1:10" x14ac:dyDescent="0.2">
      <c r="A1249" t="s">
        <v>387</v>
      </c>
      <c r="B1249" t="s">
        <v>316</v>
      </c>
      <c r="C1249" t="s">
        <v>253</v>
      </c>
      <c r="D1249" t="s">
        <v>254</v>
      </c>
      <c r="E1249">
        <v>6306</v>
      </c>
      <c r="F1249" t="s">
        <v>2615</v>
      </c>
      <c r="G1249" t="s">
        <v>255</v>
      </c>
      <c r="H1249" t="s">
        <v>276</v>
      </c>
      <c r="I1249">
        <v>320</v>
      </c>
    </row>
    <row r="1250" spans="1:10" x14ac:dyDescent="0.2">
      <c r="A1250" t="s">
        <v>387</v>
      </c>
      <c r="B1250" t="s">
        <v>316</v>
      </c>
      <c r="C1250" t="s">
        <v>257</v>
      </c>
      <c r="D1250" t="s">
        <v>254</v>
      </c>
      <c r="E1250">
        <v>6338</v>
      </c>
      <c r="F1250" t="s">
        <v>2616</v>
      </c>
      <c r="G1250" t="s">
        <v>263</v>
      </c>
      <c r="H1250" t="s">
        <v>276</v>
      </c>
      <c r="I1250">
        <v>29</v>
      </c>
    </row>
    <row r="1251" spans="1:10" x14ac:dyDescent="0.2">
      <c r="A1251" t="s">
        <v>387</v>
      </c>
      <c r="B1251" t="s">
        <v>316</v>
      </c>
      <c r="C1251" t="s">
        <v>262</v>
      </c>
      <c r="D1251" t="s">
        <v>254</v>
      </c>
      <c r="E1251">
        <v>6361</v>
      </c>
      <c r="F1251" t="s">
        <v>2617</v>
      </c>
      <c r="G1251" t="s">
        <v>255</v>
      </c>
      <c r="H1251" t="s">
        <v>276</v>
      </c>
      <c r="I1251" t="s">
        <v>278</v>
      </c>
      <c r="J1251" t="s">
        <v>4298</v>
      </c>
    </row>
    <row r="1252" spans="1:10" x14ac:dyDescent="0.2">
      <c r="A1252" t="s">
        <v>387</v>
      </c>
      <c r="B1252" t="s">
        <v>316</v>
      </c>
      <c r="C1252" t="s">
        <v>253</v>
      </c>
      <c r="D1252" t="s">
        <v>254</v>
      </c>
      <c r="E1252">
        <v>6367</v>
      </c>
      <c r="F1252" t="s">
        <v>2618</v>
      </c>
      <c r="G1252" t="s">
        <v>255</v>
      </c>
      <c r="H1252" t="s">
        <v>276</v>
      </c>
      <c r="I1252" t="s">
        <v>1454</v>
      </c>
      <c r="J1252" t="s">
        <v>4005</v>
      </c>
    </row>
    <row r="1253" spans="1:10" x14ac:dyDescent="0.2">
      <c r="A1253" t="s">
        <v>387</v>
      </c>
      <c r="B1253" t="s">
        <v>316</v>
      </c>
      <c r="C1253" t="s">
        <v>253</v>
      </c>
      <c r="D1253" t="s">
        <v>254</v>
      </c>
      <c r="E1253">
        <v>6407</v>
      </c>
      <c r="F1253" t="s">
        <v>1414</v>
      </c>
      <c r="G1253" t="s">
        <v>255</v>
      </c>
      <c r="H1253" t="s">
        <v>276</v>
      </c>
      <c r="I1253" t="s">
        <v>286</v>
      </c>
      <c r="J1253" t="s">
        <v>4299</v>
      </c>
    </row>
    <row r="1254" spans="1:10" x14ac:dyDescent="0.2">
      <c r="A1254" t="s">
        <v>387</v>
      </c>
      <c r="B1254" t="s">
        <v>316</v>
      </c>
      <c r="C1254" t="s">
        <v>253</v>
      </c>
      <c r="D1254" t="s">
        <v>254</v>
      </c>
      <c r="E1254">
        <v>6408</v>
      </c>
      <c r="F1254" t="s">
        <v>528</v>
      </c>
      <c r="G1254" t="s">
        <v>259</v>
      </c>
      <c r="H1254" t="s">
        <v>276</v>
      </c>
      <c r="I1254">
        <v>73</v>
      </c>
    </row>
    <row r="1255" spans="1:10" x14ac:dyDescent="0.2">
      <c r="A1255" t="s">
        <v>387</v>
      </c>
      <c r="B1255" t="s">
        <v>316</v>
      </c>
      <c r="C1255" t="s">
        <v>253</v>
      </c>
      <c r="D1255" t="s">
        <v>254</v>
      </c>
      <c r="E1255">
        <v>6409</v>
      </c>
      <c r="F1255" t="s">
        <v>2619</v>
      </c>
      <c r="G1255" t="s">
        <v>255</v>
      </c>
      <c r="H1255" t="s">
        <v>276</v>
      </c>
      <c r="I1255">
        <v>447</v>
      </c>
    </row>
    <row r="1256" spans="1:10" x14ac:dyDescent="0.2">
      <c r="A1256" t="s">
        <v>387</v>
      </c>
      <c r="B1256" t="s">
        <v>316</v>
      </c>
      <c r="C1256" t="s">
        <v>253</v>
      </c>
      <c r="D1256" t="s">
        <v>254</v>
      </c>
      <c r="E1256">
        <v>6418</v>
      </c>
      <c r="F1256" t="s">
        <v>2620</v>
      </c>
      <c r="G1256" t="s">
        <v>255</v>
      </c>
      <c r="H1256" t="s">
        <v>276</v>
      </c>
      <c r="I1256">
        <v>241</v>
      </c>
    </row>
    <row r="1257" spans="1:10" x14ac:dyDescent="0.2">
      <c r="A1257" t="s">
        <v>387</v>
      </c>
      <c r="B1257" t="s">
        <v>316</v>
      </c>
      <c r="C1257" t="s">
        <v>262</v>
      </c>
      <c r="D1257" t="s">
        <v>254</v>
      </c>
      <c r="E1257">
        <v>6440</v>
      </c>
      <c r="F1257" t="s">
        <v>1519</v>
      </c>
      <c r="G1257" t="s">
        <v>255</v>
      </c>
      <c r="H1257" t="s">
        <v>276</v>
      </c>
      <c r="I1257">
        <v>227</v>
      </c>
    </row>
    <row r="1258" spans="1:10" x14ac:dyDescent="0.2">
      <c r="A1258" t="s">
        <v>387</v>
      </c>
      <c r="B1258" t="s">
        <v>316</v>
      </c>
      <c r="C1258" t="s">
        <v>253</v>
      </c>
      <c r="D1258" t="s">
        <v>254</v>
      </c>
      <c r="E1258">
        <v>6463</v>
      </c>
      <c r="F1258" t="s">
        <v>2621</v>
      </c>
      <c r="G1258" t="s">
        <v>255</v>
      </c>
      <c r="H1258" t="s">
        <v>276</v>
      </c>
      <c r="I1258">
        <v>640</v>
      </c>
    </row>
    <row r="1259" spans="1:10" x14ac:dyDescent="0.2">
      <c r="A1259" t="s">
        <v>387</v>
      </c>
      <c r="B1259" t="s">
        <v>316</v>
      </c>
      <c r="C1259" t="s">
        <v>253</v>
      </c>
      <c r="D1259" t="s">
        <v>254</v>
      </c>
      <c r="E1259">
        <v>6480</v>
      </c>
      <c r="F1259" t="s">
        <v>2622</v>
      </c>
      <c r="G1259" t="s">
        <v>255</v>
      </c>
      <c r="H1259" t="s">
        <v>276</v>
      </c>
      <c r="I1259">
        <v>337</v>
      </c>
    </row>
    <row r="1260" spans="1:10" x14ac:dyDescent="0.2">
      <c r="A1260" t="s">
        <v>387</v>
      </c>
      <c r="B1260" t="s">
        <v>316</v>
      </c>
      <c r="C1260" t="s">
        <v>262</v>
      </c>
      <c r="D1260" t="s">
        <v>254</v>
      </c>
      <c r="E1260">
        <v>6627</v>
      </c>
      <c r="F1260" t="s">
        <v>636</v>
      </c>
      <c r="G1260" t="s">
        <v>267</v>
      </c>
      <c r="H1260" t="s">
        <v>280</v>
      </c>
      <c r="I1260">
        <v>97</v>
      </c>
    </row>
    <row r="1261" spans="1:10" x14ac:dyDescent="0.2">
      <c r="A1261" t="s">
        <v>387</v>
      </c>
      <c r="B1261" t="s">
        <v>316</v>
      </c>
      <c r="C1261" t="s">
        <v>253</v>
      </c>
      <c r="D1261" t="s">
        <v>254</v>
      </c>
      <c r="E1261">
        <v>6704</v>
      </c>
      <c r="F1261" t="s">
        <v>1416</v>
      </c>
      <c r="G1261" t="s">
        <v>255</v>
      </c>
      <c r="H1261" t="s">
        <v>280</v>
      </c>
      <c r="I1261">
        <v>83</v>
      </c>
    </row>
    <row r="1262" spans="1:10" x14ac:dyDescent="0.2">
      <c r="A1262" t="s">
        <v>387</v>
      </c>
      <c r="B1262" t="s">
        <v>316</v>
      </c>
      <c r="C1262" t="s">
        <v>262</v>
      </c>
      <c r="D1262" t="s">
        <v>254</v>
      </c>
      <c r="E1262">
        <v>6723</v>
      </c>
      <c r="F1262" t="s">
        <v>2623</v>
      </c>
      <c r="G1262" t="s">
        <v>255</v>
      </c>
      <c r="H1262" t="s">
        <v>280</v>
      </c>
      <c r="I1262" t="s">
        <v>481</v>
      </c>
      <c r="J1262" t="s">
        <v>3992</v>
      </c>
    </row>
    <row r="1263" spans="1:10" x14ac:dyDescent="0.2">
      <c r="A1263" t="s">
        <v>387</v>
      </c>
      <c r="B1263" t="s">
        <v>316</v>
      </c>
      <c r="C1263" t="s">
        <v>253</v>
      </c>
      <c r="D1263" t="s">
        <v>254</v>
      </c>
      <c r="E1263">
        <v>6741</v>
      </c>
      <c r="F1263" t="s">
        <v>2624</v>
      </c>
      <c r="G1263" t="s">
        <v>255</v>
      </c>
      <c r="H1263" t="s">
        <v>280</v>
      </c>
      <c r="I1263">
        <v>947</v>
      </c>
    </row>
    <row r="1264" spans="1:10" x14ac:dyDescent="0.2">
      <c r="A1264" t="s">
        <v>387</v>
      </c>
      <c r="B1264" t="s">
        <v>316</v>
      </c>
      <c r="C1264" t="s">
        <v>253</v>
      </c>
      <c r="D1264" t="s">
        <v>254</v>
      </c>
      <c r="E1264">
        <v>6772</v>
      </c>
      <c r="F1264" t="s">
        <v>2625</v>
      </c>
      <c r="G1264" t="s">
        <v>263</v>
      </c>
      <c r="H1264" t="s">
        <v>280</v>
      </c>
      <c r="I1264">
        <v>17</v>
      </c>
    </row>
    <row r="1265" spans="1:10" x14ac:dyDescent="0.2">
      <c r="A1265" t="s">
        <v>387</v>
      </c>
      <c r="B1265" t="s">
        <v>316</v>
      </c>
      <c r="C1265" t="s">
        <v>253</v>
      </c>
      <c r="D1265" t="s">
        <v>254</v>
      </c>
      <c r="E1265">
        <v>6775</v>
      </c>
      <c r="F1265" t="s">
        <v>2626</v>
      </c>
      <c r="G1265" t="s">
        <v>263</v>
      </c>
      <c r="H1265" t="s">
        <v>280</v>
      </c>
      <c r="I1265">
        <v>28</v>
      </c>
    </row>
    <row r="1266" spans="1:10" x14ac:dyDescent="0.2">
      <c r="A1266" t="s">
        <v>387</v>
      </c>
      <c r="B1266" t="s">
        <v>316</v>
      </c>
      <c r="C1266" t="s">
        <v>264</v>
      </c>
      <c r="D1266" t="s">
        <v>254</v>
      </c>
      <c r="E1266">
        <v>6916</v>
      </c>
      <c r="F1266" t="s">
        <v>1520</v>
      </c>
      <c r="G1266" t="s">
        <v>255</v>
      </c>
      <c r="H1266" t="s">
        <v>280</v>
      </c>
      <c r="I1266">
        <v>149</v>
      </c>
    </row>
    <row r="1267" spans="1:10" x14ac:dyDescent="0.2">
      <c r="A1267" t="s">
        <v>387</v>
      </c>
      <c r="B1267" t="s">
        <v>316</v>
      </c>
      <c r="C1267" t="s">
        <v>253</v>
      </c>
      <c r="D1267" t="s">
        <v>254</v>
      </c>
      <c r="E1267">
        <v>6926</v>
      </c>
      <c r="F1267" t="s">
        <v>2627</v>
      </c>
      <c r="G1267" t="s">
        <v>255</v>
      </c>
      <c r="H1267" t="s">
        <v>280</v>
      </c>
      <c r="I1267">
        <v>84</v>
      </c>
    </row>
    <row r="1268" spans="1:10" x14ac:dyDescent="0.2">
      <c r="A1268" t="s">
        <v>387</v>
      </c>
      <c r="B1268" t="s">
        <v>316</v>
      </c>
      <c r="C1268" t="s">
        <v>253</v>
      </c>
      <c r="D1268" t="s">
        <v>254</v>
      </c>
      <c r="E1268">
        <v>6962</v>
      </c>
      <c r="F1268" t="s">
        <v>2628</v>
      </c>
      <c r="G1268" t="s">
        <v>255</v>
      </c>
      <c r="H1268" t="s">
        <v>280</v>
      </c>
      <c r="I1268">
        <v>150</v>
      </c>
    </row>
    <row r="1269" spans="1:10" x14ac:dyDescent="0.2">
      <c r="A1269" t="s">
        <v>387</v>
      </c>
      <c r="B1269" t="s">
        <v>316</v>
      </c>
      <c r="C1269" t="s">
        <v>262</v>
      </c>
      <c r="D1269" t="s">
        <v>254</v>
      </c>
      <c r="E1269">
        <v>7037</v>
      </c>
      <c r="F1269" t="s">
        <v>2629</v>
      </c>
      <c r="G1269" t="s">
        <v>267</v>
      </c>
      <c r="H1269" t="s">
        <v>260</v>
      </c>
      <c r="I1269">
        <v>47</v>
      </c>
    </row>
    <row r="1270" spans="1:10" x14ac:dyDescent="0.2">
      <c r="A1270" t="s">
        <v>387</v>
      </c>
      <c r="B1270" t="s">
        <v>316</v>
      </c>
      <c r="C1270" t="s">
        <v>253</v>
      </c>
      <c r="D1270" t="s">
        <v>258</v>
      </c>
      <c r="E1270">
        <v>7047</v>
      </c>
      <c r="F1270" t="s">
        <v>2630</v>
      </c>
      <c r="G1270" t="s">
        <v>267</v>
      </c>
      <c r="H1270" t="s">
        <v>260</v>
      </c>
      <c r="I1270">
        <v>101</v>
      </c>
    </row>
    <row r="1271" spans="1:10" x14ac:dyDescent="0.2">
      <c r="A1271" t="s">
        <v>387</v>
      </c>
      <c r="B1271" t="s">
        <v>316</v>
      </c>
      <c r="C1271" t="s">
        <v>253</v>
      </c>
      <c r="D1271" t="s">
        <v>254</v>
      </c>
      <c r="E1271">
        <v>7058</v>
      </c>
      <c r="F1271" t="s">
        <v>449</v>
      </c>
      <c r="G1271" t="s">
        <v>259</v>
      </c>
      <c r="H1271" t="s">
        <v>260</v>
      </c>
      <c r="I1271">
        <v>75</v>
      </c>
    </row>
    <row r="1272" spans="1:10" x14ac:dyDescent="0.2">
      <c r="A1272" t="s">
        <v>387</v>
      </c>
      <c r="B1272" t="s">
        <v>316</v>
      </c>
      <c r="C1272" t="s">
        <v>257</v>
      </c>
      <c r="D1272" t="s">
        <v>258</v>
      </c>
      <c r="E1272">
        <v>7066</v>
      </c>
      <c r="F1272" t="s">
        <v>2631</v>
      </c>
      <c r="G1272" t="s">
        <v>267</v>
      </c>
      <c r="H1272" t="s">
        <v>260</v>
      </c>
      <c r="I1272">
        <v>44</v>
      </c>
    </row>
    <row r="1273" spans="1:10" x14ac:dyDescent="0.2">
      <c r="A1273" t="s">
        <v>387</v>
      </c>
      <c r="B1273" t="s">
        <v>316</v>
      </c>
      <c r="C1273" t="s">
        <v>257</v>
      </c>
      <c r="D1273" t="s">
        <v>254</v>
      </c>
      <c r="E1273">
        <v>7069</v>
      </c>
      <c r="F1273" t="s">
        <v>1285</v>
      </c>
      <c r="G1273" t="s">
        <v>267</v>
      </c>
      <c r="H1273" t="s">
        <v>260</v>
      </c>
      <c r="I1273">
        <v>231</v>
      </c>
    </row>
    <row r="1274" spans="1:10" x14ac:dyDescent="0.2">
      <c r="A1274" t="s">
        <v>387</v>
      </c>
      <c r="B1274" t="s">
        <v>316</v>
      </c>
      <c r="C1274" t="s">
        <v>253</v>
      </c>
      <c r="D1274" t="s">
        <v>258</v>
      </c>
      <c r="E1274">
        <v>7157</v>
      </c>
      <c r="F1274" t="s">
        <v>2632</v>
      </c>
      <c r="G1274" t="s">
        <v>267</v>
      </c>
      <c r="H1274" t="s">
        <v>593</v>
      </c>
      <c r="I1274">
        <v>363</v>
      </c>
    </row>
    <row r="1275" spans="1:10" x14ac:dyDescent="0.2">
      <c r="A1275" t="s">
        <v>387</v>
      </c>
      <c r="B1275" t="s">
        <v>316</v>
      </c>
      <c r="C1275" t="s">
        <v>262</v>
      </c>
      <c r="D1275" t="s">
        <v>254</v>
      </c>
      <c r="E1275">
        <v>7272</v>
      </c>
      <c r="F1275" t="s">
        <v>2633</v>
      </c>
      <c r="G1275" t="s">
        <v>255</v>
      </c>
      <c r="H1275" t="s">
        <v>285</v>
      </c>
      <c r="I1275" t="s">
        <v>455</v>
      </c>
      <c r="J1275" t="s">
        <v>4300</v>
      </c>
    </row>
    <row r="1276" spans="1:10" x14ac:dyDescent="0.2">
      <c r="A1276" t="s">
        <v>387</v>
      </c>
      <c r="B1276" t="s">
        <v>316</v>
      </c>
      <c r="C1276" t="s">
        <v>253</v>
      </c>
      <c r="D1276" t="s">
        <v>254</v>
      </c>
      <c r="E1276">
        <v>7294</v>
      </c>
      <c r="F1276" t="s">
        <v>392</v>
      </c>
      <c r="G1276" t="s">
        <v>255</v>
      </c>
      <c r="H1276" t="s">
        <v>285</v>
      </c>
      <c r="I1276">
        <v>355</v>
      </c>
    </row>
    <row r="1277" spans="1:10" x14ac:dyDescent="0.2">
      <c r="A1277" t="s">
        <v>387</v>
      </c>
      <c r="B1277" t="s">
        <v>316</v>
      </c>
      <c r="C1277" t="s">
        <v>262</v>
      </c>
      <c r="D1277" t="s">
        <v>254</v>
      </c>
      <c r="E1277">
        <v>7309</v>
      </c>
      <c r="F1277" t="s">
        <v>2634</v>
      </c>
      <c r="G1277" t="s">
        <v>255</v>
      </c>
      <c r="H1277" t="s">
        <v>285</v>
      </c>
      <c r="I1277" t="s">
        <v>1572</v>
      </c>
      <c r="J1277" t="s">
        <v>4154</v>
      </c>
    </row>
    <row r="1278" spans="1:10" x14ac:dyDescent="0.2">
      <c r="A1278" t="s">
        <v>387</v>
      </c>
      <c r="B1278" t="s">
        <v>316</v>
      </c>
      <c r="C1278" t="s">
        <v>253</v>
      </c>
      <c r="D1278" t="s">
        <v>254</v>
      </c>
      <c r="E1278">
        <v>7413</v>
      </c>
      <c r="F1278" t="s">
        <v>2635</v>
      </c>
      <c r="G1278" t="s">
        <v>259</v>
      </c>
      <c r="H1278" t="s">
        <v>261</v>
      </c>
      <c r="I1278">
        <v>14</v>
      </c>
    </row>
    <row r="1279" spans="1:10" x14ac:dyDescent="0.2">
      <c r="A1279" t="s">
        <v>387</v>
      </c>
      <c r="B1279" t="s">
        <v>316</v>
      </c>
      <c r="C1279" t="s">
        <v>253</v>
      </c>
      <c r="D1279" t="s">
        <v>258</v>
      </c>
      <c r="E1279">
        <v>7448</v>
      </c>
      <c r="F1279" t="s">
        <v>2636</v>
      </c>
      <c r="G1279" t="s">
        <v>255</v>
      </c>
      <c r="H1279" t="s">
        <v>265</v>
      </c>
      <c r="I1279">
        <v>47</v>
      </c>
    </row>
    <row r="1280" spans="1:10" x14ac:dyDescent="0.2">
      <c r="A1280" t="s">
        <v>387</v>
      </c>
      <c r="B1280" t="s">
        <v>316</v>
      </c>
      <c r="C1280" t="s">
        <v>253</v>
      </c>
      <c r="D1280" t="s">
        <v>254</v>
      </c>
      <c r="E1280">
        <v>7472</v>
      </c>
      <c r="F1280" t="s">
        <v>2637</v>
      </c>
      <c r="G1280" t="s">
        <v>259</v>
      </c>
      <c r="H1280" t="s">
        <v>261</v>
      </c>
      <c r="I1280">
        <v>149</v>
      </c>
    </row>
    <row r="1281" spans="1:10" x14ac:dyDescent="0.2">
      <c r="A1281" t="s">
        <v>387</v>
      </c>
      <c r="B1281" t="s">
        <v>316</v>
      </c>
      <c r="C1281" t="s">
        <v>253</v>
      </c>
      <c r="D1281" t="s">
        <v>258</v>
      </c>
      <c r="E1281">
        <v>7481</v>
      </c>
      <c r="F1281" t="s">
        <v>482</v>
      </c>
      <c r="G1281" t="s">
        <v>255</v>
      </c>
      <c r="H1281" t="s">
        <v>261</v>
      </c>
      <c r="I1281">
        <v>123</v>
      </c>
    </row>
    <row r="1282" spans="1:10" x14ac:dyDescent="0.2">
      <c r="A1282" t="s">
        <v>387</v>
      </c>
      <c r="B1282" t="s">
        <v>316</v>
      </c>
      <c r="C1282" t="s">
        <v>253</v>
      </c>
      <c r="D1282" t="s">
        <v>254</v>
      </c>
      <c r="E1282">
        <v>7523</v>
      </c>
      <c r="F1282" t="s">
        <v>2638</v>
      </c>
      <c r="G1282" t="s">
        <v>259</v>
      </c>
      <c r="H1282" t="s">
        <v>265</v>
      </c>
      <c r="I1282">
        <v>99</v>
      </c>
    </row>
    <row r="1283" spans="1:10" x14ac:dyDescent="0.2">
      <c r="A1283" t="s">
        <v>387</v>
      </c>
      <c r="B1283" t="s">
        <v>316</v>
      </c>
      <c r="C1283" t="s">
        <v>253</v>
      </c>
      <c r="D1283" t="s">
        <v>258</v>
      </c>
      <c r="E1283">
        <v>7577</v>
      </c>
      <c r="F1283" t="s">
        <v>2639</v>
      </c>
      <c r="G1283" t="s">
        <v>259</v>
      </c>
      <c r="H1283" t="s">
        <v>265</v>
      </c>
      <c r="I1283">
        <v>37</v>
      </c>
    </row>
    <row r="1284" spans="1:10" x14ac:dyDescent="0.2">
      <c r="A1284" t="s">
        <v>387</v>
      </c>
      <c r="B1284" t="s">
        <v>316</v>
      </c>
      <c r="C1284" t="s">
        <v>253</v>
      </c>
      <c r="D1284" t="s">
        <v>254</v>
      </c>
      <c r="E1284">
        <v>7602</v>
      </c>
      <c r="F1284" t="s">
        <v>2640</v>
      </c>
      <c r="G1284" t="s">
        <v>263</v>
      </c>
      <c r="H1284" t="s">
        <v>261</v>
      </c>
      <c r="I1284">
        <v>84</v>
      </c>
    </row>
    <row r="1285" spans="1:10" x14ac:dyDescent="0.2">
      <c r="A1285" t="s">
        <v>387</v>
      </c>
      <c r="B1285" t="s">
        <v>316</v>
      </c>
      <c r="C1285" t="s">
        <v>262</v>
      </c>
      <c r="D1285" t="s">
        <v>254</v>
      </c>
      <c r="E1285">
        <v>7625</v>
      </c>
      <c r="F1285" t="s">
        <v>2641</v>
      </c>
      <c r="G1285" t="s">
        <v>263</v>
      </c>
      <c r="H1285" t="s">
        <v>265</v>
      </c>
      <c r="I1285">
        <v>22</v>
      </c>
    </row>
    <row r="1286" spans="1:10" x14ac:dyDescent="0.2">
      <c r="A1286" t="s">
        <v>387</v>
      </c>
      <c r="B1286" t="s">
        <v>316</v>
      </c>
      <c r="C1286" t="s">
        <v>253</v>
      </c>
      <c r="D1286" t="s">
        <v>254</v>
      </c>
      <c r="E1286">
        <v>7734</v>
      </c>
      <c r="F1286" t="s">
        <v>2642</v>
      </c>
      <c r="G1286" t="s">
        <v>255</v>
      </c>
      <c r="H1286" t="s">
        <v>331</v>
      </c>
      <c r="I1286">
        <v>503</v>
      </c>
    </row>
    <row r="1287" spans="1:10" x14ac:dyDescent="0.2">
      <c r="A1287" t="s">
        <v>387</v>
      </c>
      <c r="B1287" t="s">
        <v>316</v>
      </c>
      <c r="C1287" t="s">
        <v>253</v>
      </c>
      <c r="D1287" t="s">
        <v>254</v>
      </c>
      <c r="E1287">
        <v>7762</v>
      </c>
      <c r="F1287" t="s">
        <v>1589</v>
      </c>
      <c r="G1287" t="s">
        <v>255</v>
      </c>
      <c r="H1287" t="s">
        <v>331</v>
      </c>
      <c r="I1287" t="s">
        <v>286</v>
      </c>
      <c r="J1287" t="s">
        <v>4155</v>
      </c>
    </row>
    <row r="1288" spans="1:10" x14ac:dyDescent="0.2">
      <c r="A1288" t="s">
        <v>387</v>
      </c>
      <c r="B1288" t="s">
        <v>316</v>
      </c>
      <c r="C1288" t="s">
        <v>264</v>
      </c>
      <c r="D1288" t="s">
        <v>254</v>
      </c>
      <c r="E1288">
        <v>7812</v>
      </c>
      <c r="F1288" t="s">
        <v>2643</v>
      </c>
      <c r="G1288" t="s">
        <v>263</v>
      </c>
      <c r="H1288" t="s">
        <v>277</v>
      </c>
      <c r="I1288">
        <v>39</v>
      </c>
    </row>
    <row r="1289" spans="1:10" x14ac:dyDescent="0.2">
      <c r="A1289" t="s">
        <v>387</v>
      </c>
      <c r="B1289" t="s">
        <v>316</v>
      </c>
      <c r="C1289" t="s">
        <v>253</v>
      </c>
      <c r="D1289" t="s">
        <v>254</v>
      </c>
      <c r="E1289">
        <v>7867</v>
      </c>
      <c r="F1289" t="s">
        <v>2644</v>
      </c>
      <c r="G1289" t="s">
        <v>255</v>
      </c>
      <c r="H1289" t="s">
        <v>277</v>
      </c>
      <c r="I1289" t="s">
        <v>286</v>
      </c>
      <c r="J1289" t="s">
        <v>4301</v>
      </c>
    </row>
    <row r="1290" spans="1:10" x14ac:dyDescent="0.2">
      <c r="A1290" t="s">
        <v>387</v>
      </c>
      <c r="B1290" t="s">
        <v>316</v>
      </c>
      <c r="C1290" t="s">
        <v>253</v>
      </c>
      <c r="D1290" t="s">
        <v>254</v>
      </c>
      <c r="E1290">
        <v>7875</v>
      </c>
      <c r="F1290" t="s">
        <v>2645</v>
      </c>
      <c r="G1290" t="s">
        <v>263</v>
      </c>
      <c r="H1290" t="s">
        <v>277</v>
      </c>
      <c r="I1290">
        <v>67</v>
      </c>
    </row>
    <row r="1291" spans="1:10" x14ac:dyDescent="0.2">
      <c r="A1291" t="s">
        <v>387</v>
      </c>
      <c r="B1291" t="s">
        <v>316</v>
      </c>
      <c r="C1291" t="s">
        <v>253</v>
      </c>
      <c r="D1291" t="s">
        <v>254</v>
      </c>
      <c r="E1291">
        <v>7886</v>
      </c>
      <c r="F1291" t="s">
        <v>2646</v>
      </c>
      <c r="G1291" t="s">
        <v>259</v>
      </c>
      <c r="H1291" t="s">
        <v>268</v>
      </c>
      <c r="I1291">
        <v>9</v>
      </c>
    </row>
    <row r="1292" spans="1:10" x14ac:dyDescent="0.2">
      <c r="A1292" t="s">
        <v>387</v>
      </c>
      <c r="B1292" t="s">
        <v>316</v>
      </c>
      <c r="C1292" t="s">
        <v>253</v>
      </c>
      <c r="D1292" t="s">
        <v>254</v>
      </c>
      <c r="E1292">
        <v>7911</v>
      </c>
      <c r="F1292" t="s">
        <v>2647</v>
      </c>
      <c r="G1292" t="s">
        <v>255</v>
      </c>
      <c r="H1292" t="s">
        <v>277</v>
      </c>
      <c r="I1292" t="s">
        <v>455</v>
      </c>
      <c r="J1292" t="s">
        <v>3746</v>
      </c>
    </row>
    <row r="1293" spans="1:10" x14ac:dyDescent="0.2">
      <c r="A1293" t="s">
        <v>387</v>
      </c>
      <c r="B1293" t="s">
        <v>316</v>
      </c>
      <c r="C1293" t="s">
        <v>253</v>
      </c>
      <c r="D1293" t="s">
        <v>254</v>
      </c>
      <c r="E1293">
        <v>7912</v>
      </c>
      <c r="F1293" t="s">
        <v>4025</v>
      </c>
      <c r="G1293" t="s">
        <v>255</v>
      </c>
      <c r="H1293" t="s">
        <v>277</v>
      </c>
      <c r="I1293" t="s">
        <v>364</v>
      </c>
      <c r="J1293" t="s">
        <v>4292</v>
      </c>
    </row>
    <row r="1294" spans="1:10" x14ac:dyDescent="0.2">
      <c r="A1294" t="s">
        <v>387</v>
      </c>
      <c r="B1294" t="s">
        <v>316</v>
      </c>
      <c r="C1294" t="s">
        <v>262</v>
      </c>
      <c r="D1294" t="s">
        <v>254</v>
      </c>
      <c r="E1294">
        <v>7963</v>
      </c>
      <c r="F1294" t="s">
        <v>485</v>
      </c>
      <c r="G1294" t="s">
        <v>259</v>
      </c>
      <c r="H1294" t="s">
        <v>277</v>
      </c>
      <c r="I1294">
        <v>167</v>
      </c>
    </row>
    <row r="1295" spans="1:10" x14ac:dyDescent="0.2">
      <c r="A1295" t="s">
        <v>387</v>
      </c>
      <c r="B1295" t="s">
        <v>316</v>
      </c>
      <c r="C1295" t="s">
        <v>253</v>
      </c>
      <c r="D1295" t="s">
        <v>254</v>
      </c>
      <c r="E1295">
        <v>8097</v>
      </c>
      <c r="F1295" t="s">
        <v>2648</v>
      </c>
      <c r="G1295" t="s">
        <v>255</v>
      </c>
      <c r="H1295" t="s">
        <v>261</v>
      </c>
      <c r="I1295">
        <v>779</v>
      </c>
    </row>
    <row r="1296" spans="1:10" x14ac:dyDescent="0.2">
      <c r="A1296" t="s">
        <v>387</v>
      </c>
      <c r="B1296" t="s">
        <v>316</v>
      </c>
      <c r="C1296" t="s">
        <v>253</v>
      </c>
      <c r="D1296" t="s">
        <v>254</v>
      </c>
      <c r="E1296">
        <v>8105</v>
      </c>
      <c r="F1296" t="s">
        <v>2649</v>
      </c>
      <c r="G1296" t="s">
        <v>263</v>
      </c>
      <c r="H1296" t="s">
        <v>261</v>
      </c>
      <c r="I1296">
        <v>53</v>
      </c>
    </row>
    <row r="1297" spans="1:10" x14ac:dyDescent="0.2">
      <c r="A1297" t="s">
        <v>387</v>
      </c>
      <c r="B1297" t="s">
        <v>316</v>
      </c>
      <c r="C1297" t="s">
        <v>253</v>
      </c>
      <c r="D1297" t="s">
        <v>254</v>
      </c>
      <c r="E1297">
        <v>8275</v>
      </c>
      <c r="F1297" t="s">
        <v>2650</v>
      </c>
      <c r="G1297" t="s">
        <v>255</v>
      </c>
      <c r="H1297" t="s">
        <v>261</v>
      </c>
      <c r="I1297">
        <v>314</v>
      </c>
    </row>
    <row r="1298" spans="1:10" x14ac:dyDescent="0.2">
      <c r="A1298" t="s">
        <v>387</v>
      </c>
      <c r="B1298" t="s">
        <v>316</v>
      </c>
      <c r="C1298" t="s">
        <v>253</v>
      </c>
      <c r="D1298" t="s">
        <v>254</v>
      </c>
      <c r="E1298">
        <v>8416</v>
      </c>
      <c r="F1298" t="s">
        <v>2651</v>
      </c>
      <c r="G1298" t="s">
        <v>255</v>
      </c>
      <c r="H1298" t="s">
        <v>427</v>
      </c>
      <c r="I1298">
        <v>84</v>
      </c>
    </row>
    <row r="1299" spans="1:10" x14ac:dyDescent="0.2">
      <c r="A1299" t="s">
        <v>387</v>
      </c>
      <c r="B1299" t="s">
        <v>316</v>
      </c>
      <c r="C1299" t="s">
        <v>253</v>
      </c>
      <c r="D1299" t="s">
        <v>254</v>
      </c>
      <c r="E1299">
        <v>8841</v>
      </c>
      <c r="F1299" t="s">
        <v>3627</v>
      </c>
      <c r="G1299" t="s">
        <v>255</v>
      </c>
      <c r="H1299" t="s">
        <v>281</v>
      </c>
      <c r="I1299">
        <v>909</v>
      </c>
    </row>
    <row r="1300" spans="1:10" x14ac:dyDescent="0.2">
      <c r="A1300" t="s">
        <v>387</v>
      </c>
      <c r="B1300" t="s">
        <v>316</v>
      </c>
      <c r="C1300" t="s">
        <v>253</v>
      </c>
      <c r="D1300" t="s">
        <v>254</v>
      </c>
      <c r="E1300">
        <v>8844</v>
      </c>
      <c r="F1300" t="s">
        <v>2652</v>
      </c>
      <c r="G1300" t="s">
        <v>259</v>
      </c>
      <c r="H1300" t="s">
        <v>281</v>
      </c>
      <c r="I1300">
        <v>257</v>
      </c>
    </row>
    <row r="1301" spans="1:10" x14ac:dyDescent="0.2">
      <c r="A1301" t="s">
        <v>387</v>
      </c>
      <c r="B1301" t="s">
        <v>316</v>
      </c>
      <c r="C1301" t="s">
        <v>253</v>
      </c>
      <c r="D1301" t="s">
        <v>254</v>
      </c>
      <c r="E1301">
        <v>8850</v>
      </c>
      <c r="F1301" t="s">
        <v>2653</v>
      </c>
      <c r="G1301" t="s">
        <v>255</v>
      </c>
      <c r="H1301" t="s">
        <v>281</v>
      </c>
      <c r="I1301" t="s">
        <v>286</v>
      </c>
      <c r="J1301" t="s">
        <v>4302</v>
      </c>
    </row>
    <row r="1302" spans="1:10" x14ac:dyDescent="0.2">
      <c r="A1302" t="s">
        <v>387</v>
      </c>
      <c r="B1302" t="s">
        <v>316</v>
      </c>
      <c r="C1302" t="s">
        <v>264</v>
      </c>
      <c r="D1302" t="s">
        <v>254</v>
      </c>
      <c r="E1302">
        <v>8928</v>
      </c>
      <c r="F1302" t="s">
        <v>594</v>
      </c>
      <c r="G1302" t="s">
        <v>255</v>
      </c>
      <c r="H1302" t="s">
        <v>281</v>
      </c>
      <c r="I1302">
        <v>194</v>
      </c>
    </row>
    <row r="1303" spans="1:10" x14ac:dyDescent="0.2">
      <c r="A1303" t="s">
        <v>387</v>
      </c>
      <c r="B1303" t="s">
        <v>316</v>
      </c>
      <c r="C1303" t="s">
        <v>253</v>
      </c>
      <c r="D1303" t="s">
        <v>254</v>
      </c>
      <c r="E1303">
        <v>9005</v>
      </c>
      <c r="F1303" t="s">
        <v>2654</v>
      </c>
      <c r="G1303" t="s">
        <v>255</v>
      </c>
      <c r="H1303" t="s">
        <v>338</v>
      </c>
      <c r="I1303" t="s">
        <v>430</v>
      </c>
      <c r="J1303" t="s">
        <v>4303</v>
      </c>
    </row>
    <row r="1304" spans="1:10" x14ac:dyDescent="0.2">
      <c r="A1304" t="s">
        <v>387</v>
      </c>
      <c r="B1304" t="s">
        <v>316</v>
      </c>
      <c r="C1304" t="s">
        <v>253</v>
      </c>
      <c r="D1304" t="s">
        <v>254</v>
      </c>
      <c r="E1304">
        <v>9073</v>
      </c>
      <c r="F1304" t="s">
        <v>2655</v>
      </c>
      <c r="G1304" t="s">
        <v>259</v>
      </c>
      <c r="H1304" t="s">
        <v>338</v>
      </c>
      <c r="I1304">
        <v>17</v>
      </c>
    </row>
    <row r="1305" spans="1:10" x14ac:dyDescent="0.2">
      <c r="A1305" t="s">
        <v>387</v>
      </c>
      <c r="B1305" t="s">
        <v>316</v>
      </c>
      <c r="C1305" t="s">
        <v>253</v>
      </c>
      <c r="D1305" t="s">
        <v>254</v>
      </c>
      <c r="E1305">
        <v>9082</v>
      </c>
      <c r="F1305" t="s">
        <v>2656</v>
      </c>
      <c r="G1305" t="s">
        <v>263</v>
      </c>
      <c r="H1305" t="s">
        <v>338</v>
      </c>
      <c r="I1305">
        <v>62</v>
      </c>
    </row>
    <row r="1306" spans="1:10" x14ac:dyDescent="0.2">
      <c r="A1306" t="s">
        <v>387</v>
      </c>
      <c r="B1306" t="s">
        <v>316</v>
      </c>
      <c r="C1306" t="s">
        <v>264</v>
      </c>
      <c r="D1306" t="s">
        <v>254</v>
      </c>
      <c r="E1306">
        <v>9273</v>
      </c>
      <c r="F1306" t="s">
        <v>2657</v>
      </c>
      <c r="G1306" t="s">
        <v>263</v>
      </c>
      <c r="H1306" t="s">
        <v>261</v>
      </c>
      <c r="I1306">
        <v>83</v>
      </c>
    </row>
    <row r="1307" spans="1:10" x14ac:dyDescent="0.2">
      <c r="A1307" t="s">
        <v>387</v>
      </c>
      <c r="B1307" t="s">
        <v>316</v>
      </c>
      <c r="C1307" t="s">
        <v>253</v>
      </c>
      <c r="D1307" t="s">
        <v>254</v>
      </c>
      <c r="E1307">
        <v>9310</v>
      </c>
      <c r="F1307" t="s">
        <v>2658</v>
      </c>
      <c r="G1307" t="s">
        <v>255</v>
      </c>
      <c r="H1307" t="s">
        <v>492</v>
      </c>
      <c r="I1307">
        <v>319</v>
      </c>
    </row>
    <row r="1308" spans="1:10" x14ac:dyDescent="0.2">
      <c r="A1308" t="s">
        <v>387</v>
      </c>
      <c r="B1308" t="s">
        <v>316</v>
      </c>
      <c r="C1308" t="s">
        <v>253</v>
      </c>
      <c r="D1308" t="s">
        <v>258</v>
      </c>
      <c r="E1308">
        <v>9363</v>
      </c>
      <c r="F1308" t="s">
        <v>2659</v>
      </c>
      <c r="G1308" t="s">
        <v>263</v>
      </c>
      <c r="H1308" t="s">
        <v>492</v>
      </c>
      <c r="I1308">
        <v>19</v>
      </c>
    </row>
    <row r="1309" spans="1:10" x14ac:dyDescent="0.2">
      <c r="A1309" t="s">
        <v>387</v>
      </c>
      <c r="B1309" t="s">
        <v>316</v>
      </c>
      <c r="C1309" t="s">
        <v>262</v>
      </c>
      <c r="D1309" t="s">
        <v>254</v>
      </c>
      <c r="E1309">
        <v>9416</v>
      </c>
      <c r="F1309" t="s">
        <v>2725</v>
      </c>
      <c r="G1309" t="s">
        <v>255</v>
      </c>
      <c r="H1309" t="s">
        <v>266</v>
      </c>
      <c r="I1309">
        <v>713</v>
      </c>
    </row>
    <row r="1310" spans="1:10" x14ac:dyDescent="0.2">
      <c r="A1310" t="s">
        <v>387</v>
      </c>
      <c r="B1310" t="s">
        <v>316</v>
      </c>
      <c r="C1310" t="s">
        <v>253</v>
      </c>
      <c r="D1310" t="s">
        <v>254</v>
      </c>
      <c r="E1310">
        <v>9423</v>
      </c>
      <c r="F1310" t="s">
        <v>2660</v>
      </c>
      <c r="G1310" t="s">
        <v>259</v>
      </c>
      <c r="H1310" t="s">
        <v>266</v>
      </c>
      <c r="I1310">
        <v>26</v>
      </c>
    </row>
    <row r="1311" spans="1:10" x14ac:dyDescent="0.2">
      <c r="A1311" t="s">
        <v>387</v>
      </c>
      <c r="B1311" t="s">
        <v>316</v>
      </c>
      <c r="C1311" t="s">
        <v>253</v>
      </c>
      <c r="D1311" t="s">
        <v>254</v>
      </c>
      <c r="E1311">
        <v>9445</v>
      </c>
      <c r="F1311" t="s">
        <v>2661</v>
      </c>
      <c r="G1311" t="s">
        <v>263</v>
      </c>
      <c r="H1311" t="s">
        <v>266</v>
      </c>
      <c r="I1311">
        <v>74</v>
      </c>
    </row>
    <row r="1312" spans="1:10" x14ac:dyDescent="0.2">
      <c r="A1312" t="s">
        <v>387</v>
      </c>
      <c r="B1312" t="s">
        <v>316</v>
      </c>
      <c r="C1312" t="s">
        <v>262</v>
      </c>
      <c r="D1312" t="s">
        <v>254</v>
      </c>
      <c r="E1312">
        <v>9449</v>
      </c>
      <c r="F1312" t="s">
        <v>2662</v>
      </c>
      <c r="G1312" t="s">
        <v>255</v>
      </c>
      <c r="H1312" t="s">
        <v>266</v>
      </c>
      <c r="I1312" t="s">
        <v>278</v>
      </c>
      <c r="J1312" t="s">
        <v>3707</v>
      </c>
    </row>
    <row r="1313" spans="1:10" x14ac:dyDescent="0.2">
      <c r="A1313" t="s">
        <v>387</v>
      </c>
      <c r="B1313" t="s">
        <v>316</v>
      </c>
      <c r="C1313" t="s">
        <v>264</v>
      </c>
      <c r="D1313" t="s">
        <v>254</v>
      </c>
      <c r="E1313">
        <v>9514</v>
      </c>
      <c r="F1313" t="s">
        <v>2663</v>
      </c>
      <c r="G1313" t="s">
        <v>255</v>
      </c>
      <c r="H1313" t="s">
        <v>429</v>
      </c>
      <c r="I1313">
        <v>164</v>
      </c>
    </row>
    <row r="1314" spans="1:10" x14ac:dyDescent="0.2">
      <c r="A1314" t="s">
        <v>387</v>
      </c>
      <c r="B1314" t="s">
        <v>316</v>
      </c>
      <c r="C1314" t="s">
        <v>253</v>
      </c>
      <c r="D1314" t="s">
        <v>254</v>
      </c>
      <c r="E1314">
        <v>9675</v>
      </c>
      <c r="F1314" t="s">
        <v>2664</v>
      </c>
      <c r="G1314" t="s">
        <v>255</v>
      </c>
      <c r="H1314" t="s">
        <v>260</v>
      </c>
      <c r="I1314">
        <v>147</v>
      </c>
    </row>
    <row r="1315" spans="1:10" x14ac:dyDescent="0.2">
      <c r="A1315" t="s">
        <v>387</v>
      </c>
      <c r="B1315" t="s">
        <v>316</v>
      </c>
      <c r="C1315" t="s">
        <v>253</v>
      </c>
      <c r="D1315" t="s">
        <v>258</v>
      </c>
      <c r="E1315">
        <v>9695</v>
      </c>
      <c r="F1315" t="s">
        <v>2665</v>
      </c>
      <c r="G1315" t="s">
        <v>259</v>
      </c>
      <c r="H1315" t="s">
        <v>260</v>
      </c>
      <c r="I1315">
        <v>38</v>
      </c>
    </row>
    <row r="1316" spans="1:10" x14ac:dyDescent="0.2">
      <c r="A1316" t="s">
        <v>387</v>
      </c>
      <c r="B1316" t="s">
        <v>316</v>
      </c>
      <c r="C1316" t="s">
        <v>253</v>
      </c>
      <c r="D1316" t="s">
        <v>254</v>
      </c>
      <c r="E1316">
        <v>9776</v>
      </c>
      <c r="F1316" t="s">
        <v>2666</v>
      </c>
      <c r="G1316" t="s">
        <v>259</v>
      </c>
      <c r="H1316" t="s">
        <v>260</v>
      </c>
      <c r="I1316">
        <v>81</v>
      </c>
    </row>
    <row r="1317" spans="1:10" x14ac:dyDescent="0.2">
      <c r="A1317" t="s">
        <v>387</v>
      </c>
      <c r="B1317" t="s">
        <v>316</v>
      </c>
      <c r="C1317" t="s">
        <v>253</v>
      </c>
      <c r="D1317" t="s">
        <v>254</v>
      </c>
      <c r="E1317">
        <v>9816</v>
      </c>
      <c r="F1317" t="s">
        <v>2668</v>
      </c>
      <c r="G1317" t="s">
        <v>259</v>
      </c>
      <c r="H1317" t="s">
        <v>281</v>
      </c>
      <c r="I1317">
        <v>36</v>
      </c>
    </row>
    <row r="1318" spans="1:10" x14ac:dyDescent="0.2">
      <c r="A1318" t="s">
        <v>387</v>
      </c>
      <c r="B1318" t="s">
        <v>316</v>
      </c>
      <c r="C1318" t="s">
        <v>253</v>
      </c>
      <c r="D1318" t="s">
        <v>254</v>
      </c>
      <c r="E1318">
        <v>9873</v>
      </c>
      <c r="F1318" t="s">
        <v>1419</v>
      </c>
      <c r="G1318" t="s">
        <v>263</v>
      </c>
      <c r="H1318" t="s">
        <v>265</v>
      </c>
      <c r="I1318">
        <v>659</v>
      </c>
    </row>
    <row r="1319" spans="1:10" x14ac:dyDescent="0.2">
      <c r="A1319" t="s">
        <v>387</v>
      </c>
      <c r="B1319" t="s">
        <v>316</v>
      </c>
      <c r="C1319" t="s">
        <v>253</v>
      </c>
      <c r="D1319" t="s">
        <v>254</v>
      </c>
      <c r="E1319">
        <v>9906</v>
      </c>
      <c r="F1319" t="s">
        <v>2669</v>
      </c>
      <c r="G1319" t="s">
        <v>259</v>
      </c>
      <c r="H1319" t="s">
        <v>261</v>
      </c>
      <c r="I1319">
        <v>150</v>
      </c>
    </row>
    <row r="1320" spans="1:10" x14ac:dyDescent="0.2">
      <c r="A1320" t="s">
        <v>387</v>
      </c>
      <c r="B1320" t="s">
        <v>316</v>
      </c>
      <c r="C1320" t="s">
        <v>264</v>
      </c>
      <c r="D1320" t="s">
        <v>258</v>
      </c>
      <c r="E1320">
        <v>9966</v>
      </c>
      <c r="F1320" t="s">
        <v>1514</v>
      </c>
      <c r="G1320" t="s">
        <v>255</v>
      </c>
      <c r="H1320" t="s">
        <v>265</v>
      </c>
      <c r="I1320">
        <v>30</v>
      </c>
    </row>
    <row r="1321" spans="1:10" x14ac:dyDescent="0.2">
      <c r="A1321" t="s">
        <v>387</v>
      </c>
      <c r="B1321" t="s">
        <v>316</v>
      </c>
      <c r="C1321" t="s">
        <v>253</v>
      </c>
      <c r="D1321" t="s">
        <v>254</v>
      </c>
      <c r="E1321">
        <v>9984</v>
      </c>
      <c r="F1321" t="s">
        <v>2670</v>
      </c>
      <c r="G1321" t="s">
        <v>255</v>
      </c>
      <c r="H1321" t="s">
        <v>266</v>
      </c>
      <c r="I1321" t="s">
        <v>4027</v>
      </c>
      <c r="J1321" t="s">
        <v>3997</v>
      </c>
    </row>
    <row r="1322" spans="1:10" x14ac:dyDescent="0.2">
      <c r="A1322" t="s">
        <v>387</v>
      </c>
      <c r="B1322" t="s">
        <v>279</v>
      </c>
      <c r="C1322" t="s">
        <v>262</v>
      </c>
      <c r="D1322" t="s">
        <v>254</v>
      </c>
      <c r="E1322">
        <v>2169</v>
      </c>
      <c r="F1322" t="s">
        <v>1515</v>
      </c>
      <c r="G1322" t="s">
        <v>255</v>
      </c>
      <c r="H1322" t="s">
        <v>260</v>
      </c>
      <c r="I1322">
        <v>101</v>
      </c>
    </row>
    <row r="1323" spans="1:10" x14ac:dyDescent="0.2">
      <c r="A1323" t="s">
        <v>387</v>
      </c>
      <c r="B1323" t="s">
        <v>1453</v>
      </c>
      <c r="C1323" t="s">
        <v>253</v>
      </c>
      <c r="D1323" t="s">
        <v>254</v>
      </c>
      <c r="E1323">
        <v>1762</v>
      </c>
      <c r="F1323" t="s">
        <v>388</v>
      </c>
      <c r="G1323" t="s">
        <v>255</v>
      </c>
      <c r="H1323" t="s">
        <v>282</v>
      </c>
      <c r="I1323" t="s">
        <v>286</v>
      </c>
      <c r="J1323" t="s">
        <v>4304</v>
      </c>
    </row>
    <row r="1324" spans="1:10" x14ac:dyDescent="0.2">
      <c r="A1324" t="s">
        <v>387</v>
      </c>
      <c r="B1324" t="s">
        <v>1453</v>
      </c>
      <c r="C1324" t="s">
        <v>253</v>
      </c>
      <c r="D1324" t="s">
        <v>254</v>
      </c>
      <c r="E1324">
        <v>1822</v>
      </c>
      <c r="F1324" t="s">
        <v>2671</v>
      </c>
      <c r="G1324" t="s">
        <v>255</v>
      </c>
      <c r="H1324" t="s">
        <v>282</v>
      </c>
      <c r="I1324">
        <v>467</v>
      </c>
    </row>
    <row r="1325" spans="1:10" x14ac:dyDescent="0.2">
      <c r="A1325" t="s">
        <v>387</v>
      </c>
      <c r="B1325" t="s">
        <v>1453</v>
      </c>
      <c r="C1325" t="s">
        <v>253</v>
      </c>
      <c r="D1325" t="s">
        <v>254</v>
      </c>
      <c r="E1325">
        <v>2196</v>
      </c>
      <c r="F1325" t="s">
        <v>579</v>
      </c>
      <c r="G1325" t="s">
        <v>255</v>
      </c>
      <c r="H1325" t="s">
        <v>260</v>
      </c>
      <c r="I1325">
        <v>91</v>
      </c>
    </row>
    <row r="1326" spans="1:10" x14ac:dyDescent="0.2">
      <c r="A1326" t="s">
        <v>387</v>
      </c>
      <c r="B1326" t="s">
        <v>1453</v>
      </c>
      <c r="C1326" t="s">
        <v>253</v>
      </c>
      <c r="D1326" t="s">
        <v>254</v>
      </c>
      <c r="E1326">
        <v>2293</v>
      </c>
      <c r="F1326" t="s">
        <v>2672</v>
      </c>
      <c r="G1326" t="s">
        <v>259</v>
      </c>
      <c r="H1326" t="s">
        <v>256</v>
      </c>
      <c r="I1326">
        <v>67</v>
      </c>
    </row>
    <row r="1327" spans="1:10" x14ac:dyDescent="0.2">
      <c r="A1327" t="s">
        <v>387</v>
      </c>
      <c r="B1327" t="s">
        <v>1453</v>
      </c>
      <c r="C1327" t="s">
        <v>253</v>
      </c>
      <c r="D1327" t="s">
        <v>254</v>
      </c>
      <c r="E1327">
        <v>3010</v>
      </c>
      <c r="F1327" t="s">
        <v>1287</v>
      </c>
      <c r="G1327" t="s">
        <v>263</v>
      </c>
      <c r="H1327" t="s">
        <v>260</v>
      </c>
      <c r="I1327">
        <v>78</v>
      </c>
    </row>
    <row r="1328" spans="1:10" x14ac:dyDescent="0.2">
      <c r="A1328" t="s">
        <v>387</v>
      </c>
      <c r="B1328" t="s">
        <v>1453</v>
      </c>
      <c r="C1328" t="s">
        <v>253</v>
      </c>
      <c r="D1328" t="s">
        <v>254</v>
      </c>
      <c r="E1328">
        <v>3069</v>
      </c>
      <c r="F1328" t="s">
        <v>2673</v>
      </c>
      <c r="G1328" t="s">
        <v>259</v>
      </c>
      <c r="H1328" t="s">
        <v>265</v>
      </c>
      <c r="I1328">
        <v>173</v>
      </c>
    </row>
    <row r="1329" spans="1:10" x14ac:dyDescent="0.2">
      <c r="A1329" t="s">
        <v>387</v>
      </c>
      <c r="B1329" t="s">
        <v>1453</v>
      </c>
      <c r="C1329" t="s">
        <v>253</v>
      </c>
      <c r="D1329" t="s">
        <v>254</v>
      </c>
      <c r="E1329">
        <v>3443</v>
      </c>
      <c r="F1329" t="s">
        <v>2674</v>
      </c>
      <c r="G1329" t="s">
        <v>255</v>
      </c>
      <c r="H1329" t="s">
        <v>270</v>
      </c>
      <c r="I1329">
        <v>370</v>
      </c>
    </row>
    <row r="1330" spans="1:10" x14ac:dyDescent="0.2">
      <c r="A1330" t="s">
        <v>387</v>
      </c>
      <c r="B1330" t="s">
        <v>1453</v>
      </c>
      <c r="C1330" t="s">
        <v>264</v>
      </c>
      <c r="D1330" t="s">
        <v>254</v>
      </c>
      <c r="E1330">
        <v>3469</v>
      </c>
      <c r="F1330" t="s">
        <v>2675</v>
      </c>
      <c r="G1330" t="s">
        <v>263</v>
      </c>
      <c r="H1330" t="s">
        <v>281</v>
      </c>
      <c r="I1330">
        <v>16</v>
      </c>
    </row>
    <row r="1331" spans="1:10" x14ac:dyDescent="0.2">
      <c r="A1331" t="s">
        <v>387</v>
      </c>
      <c r="B1331" t="s">
        <v>1453</v>
      </c>
      <c r="C1331" t="s">
        <v>253</v>
      </c>
      <c r="D1331" t="s">
        <v>258</v>
      </c>
      <c r="E1331">
        <v>3559</v>
      </c>
      <c r="F1331" t="s">
        <v>2676</v>
      </c>
      <c r="G1331" t="s">
        <v>255</v>
      </c>
      <c r="H1331" t="s">
        <v>261</v>
      </c>
      <c r="I1331">
        <v>54</v>
      </c>
    </row>
    <row r="1332" spans="1:10" x14ac:dyDescent="0.2">
      <c r="A1332" t="s">
        <v>387</v>
      </c>
      <c r="B1332" t="s">
        <v>1453</v>
      </c>
      <c r="C1332" t="s">
        <v>257</v>
      </c>
      <c r="D1332" t="s">
        <v>254</v>
      </c>
      <c r="E1332">
        <v>3677</v>
      </c>
      <c r="F1332" t="s">
        <v>2677</v>
      </c>
      <c r="G1332" t="s">
        <v>255</v>
      </c>
      <c r="H1332" t="s">
        <v>266</v>
      </c>
      <c r="I1332">
        <v>234</v>
      </c>
    </row>
    <row r="1333" spans="1:10" x14ac:dyDescent="0.2">
      <c r="A1333" t="s">
        <v>387</v>
      </c>
      <c r="B1333" t="s">
        <v>1453</v>
      </c>
      <c r="C1333" t="s">
        <v>262</v>
      </c>
      <c r="D1333" t="s">
        <v>258</v>
      </c>
      <c r="E1333">
        <v>3719</v>
      </c>
      <c r="F1333" t="s">
        <v>669</v>
      </c>
      <c r="G1333" t="s">
        <v>259</v>
      </c>
      <c r="H1333" t="s">
        <v>266</v>
      </c>
      <c r="I1333">
        <v>28</v>
      </c>
    </row>
    <row r="1334" spans="1:10" x14ac:dyDescent="0.2">
      <c r="A1334" t="s">
        <v>387</v>
      </c>
      <c r="B1334" t="s">
        <v>1453</v>
      </c>
      <c r="C1334" t="s">
        <v>253</v>
      </c>
      <c r="D1334" t="s">
        <v>254</v>
      </c>
      <c r="E1334">
        <v>4027</v>
      </c>
      <c r="F1334" t="s">
        <v>2678</v>
      </c>
      <c r="G1334" t="s">
        <v>255</v>
      </c>
      <c r="H1334" t="s">
        <v>268</v>
      </c>
      <c r="I1334">
        <v>476</v>
      </c>
    </row>
    <row r="1335" spans="1:10" x14ac:dyDescent="0.2">
      <c r="A1335" t="s">
        <v>387</v>
      </c>
      <c r="B1335" t="s">
        <v>1453</v>
      </c>
      <c r="C1335" t="s">
        <v>253</v>
      </c>
      <c r="D1335" t="s">
        <v>254</v>
      </c>
      <c r="E1335">
        <v>4118</v>
      </c>
      <c r="F1335" t="s">
        <v>2679</v>
      </c>
      <c r="G1335" t="s">
        <v>255</v>
      </c>
      <c r="H1335" t="s">
        <v>268</v>
      </c>
      <c r="I1335" t="s">
        <v>278</v>
      </c>
      <c r="J1335" t="s">
        <v>4305</v>
      </c>
    </row>
    <row r="1336" spans="1:10" x14ac:dyDescent="0.2">
      <c r="A1336" t="s">
        <v>387</v>
      </c>
      <c r="B1336" t="s">
        <v>1453</v>
      </c>
      <c r="C1336" t="s">
        <v>262</v>
      </c>
      <c r="D1336" t="s">
        <v>254</v>
      </c>
      <c r="E1336">
        <v>4696</v>
      </c>
      <c r="F1336" t="s">
        <v>2680</v>
      </c>
      <c r="G1336" t="s">
        <v>255</v>
      </c>
      <c r="H1336" t="s">
        <v>260</v>
      </c>
      <c r="I1336">
        <v>53</v>
      </c>
    </row>
    <row r="1337" spans="1:10" x14ac:dyDescent="0.2">
      <c r="A1337" t="s">
        <v>387</v>
      </c>
      <c r="B1337" t="s">
        <v>1453</v>
      </c>
      <c r="C1337" t="s">
        <v>253</v>
      </c>
      <c r="D1337" t="s">
        <v>258</v>
      </c>
      <c r="E1337">
        <v>4752</v>
      </c>
      <c r="F1337" t="s">
        <v>3381</v>
      </c>
      <c r="G1337" t="s">
        <v>259</v>
      </c>
      <c r="H1337" t="s">
        <v>266</v>
      </c>
      <c r="I1337">
        <v>37</v>
      </c>
    </row>
    <row r="1338" spans="1:10" x14ac:dyDescent="0.2">
      <c r="A1338" t="s">
        <v>387</v>
      </c>
      <c r="B1338" t="s">
        <v>1453</v>
      </c>
      <c r="C1338" t="s">
        <v>253</v>
      </c>
      <c r="D1338" t="s">
        <v>254</v>
      </c>
      <c r="E1338">
        <v>4820</v>
      </c>
      <c r="F1338" t="s">
        <v>2681</v>
      </c>
      <c r="G1338" t="s">
        <v>255</v>
      </c>
      <c r="H1338" t="s">
        <v>266</v>
      </c>
      <c r="I1338">
        <v>668</v>
      </c>
    </row>
    <row r="1339" spans="1:10" x14ac:dyDescent="0.2">
      <c r="A1339" t="s">
        <v>387</v>
      </c>
      <c r="B1339" t="s">
        <v>1453</v>
      </c>
      <c r="C1339" t="s">
        <v>253</v>
      </c>
      <c r="D1339" t="s">
        <v>258</v>
      </c>
      <c r="E1339">
        <v>4918</v>
      </c>
      <c r="F1339" t="s">
        <v>2682</v>
      </c>
      <c r="G1339" t="s">
        <v>259</v>
      </c>
      <c r="H1339" t="s">
        <v>268</v>
      </c>
      <c r="I1339">
        <v>47</v>
      </c>
    </row>
    <row r="1340" spans="1:10" x14ac:dyDescent="0.2">
      <c r="A1340" t="s">
        <v>387</v>
      </c>
      <c r="B1340" t="s">
        <v>1453</v>
      </c>
      <c r="C1340" t="s">
        <v>253</v>
      </c>
      <c r="D1340" t="s">
        <v>254</v>
      </c>
      <c r="E1340">
        <v>5922</v>
      </c>
      <c r="F1340" t="s">
        <v>2683</v>
      </c>
      <c r="G1340" t="s">
        <v>263</v>
      </c>
      <c r="H1340" t="s">
        <v>270</v>
      </c>
      <c r="I1340">
        <v>183</v>
      </c>
    </row>
    <row r="1341" spans="1:10" x14ac:dyDescent="0.2">
      <c r="A1341" t="s">
        <v>387</v>
      </c>
      <c r="B1341" t="s">
        <v>1453</v>
      </c>
      <c r="C1341" t="s">
        <v>253</v>
      </c>
      <c r="D1341" t="s">
        <v>254</v>
      </c>
      <c r="E1341">
        <v>5945</v>
      </c>
      <c r="F1341" t="s">
        <v>2684</v>
      </c>
      <c r="G1341" t="s">
        <v>259</v>
      </c>
      <c r="H1341" t="s">
        <v>270</v>
      </c>
      <c r="I1341">
        <v>176</v>
      </c>
    </row>
    <row r="1342" spans="1:10" x14ac:dyDescent="0.2">
      <c r="A1342" t="s">
        <v>387</v>
      </c>
      <c r="B1342" t="s">
        <v>1453</v>
      </c>
      <c r="C1342" t="s">
        <v>253</v>
      </c>
      <c r="D1342" t="s">
        <v>254</v>
      </c>
      <c r="E1342">
        <v>5949</v>
      </c>
      <c r="F1342" t="s">
        <v>3382</v>
      </c>
      <c r="G1342" t="s">
        <v>255</v>
      </c>
      <c r="H1342" t="s">
        <v>285</v>
      </c>
      <c r="I1342">
        <v>678</v>
      </c>
    </row>
    <row r="1343" spans="1:10" x14ac:dyDescent="0.2">
      <c r="A1343" t="s">
        <v>387</v>
      </c>
      <c r="B1343" t="s">
        <v>1453</v>
      </c>
      <c r="C1343" t="s">
        <v>253</v>
      </c>
      <c r="D1343" t="s">
        <v>254</v>
      </c>
      <c r="E1343">
        <v>6118</v>
      </c>
      <c r="F1343" t="s">
        <v>2685</v>
      </c>
      <c r="G1343" t="s">
        <v>255</v>
      </c>
      <c r="H1343" t="s">
        <v>276</v>
      </c>
      <c r="I1343">
        <v>609</v>
      </c>
    </row>
    <row r="1344" spans="1:10" x14ac:dyDescent="0.2">
      <c r="A1344" t="s">
        <v>387</v>
      </c>
      <c r="B1344" t="s">
        <v>1453</v>
      </c>
      <c r="C1344" t="s">
        <v>253</v>
      </c>
      <c r="D1344" t="s">
        <v>254</v>
      </c>
      <c r="E1344">
        <v>6369</v>
      </c>
      <c r="F1344" t="s">
        <v>2686</v>
      </c>
      <c r="G1344" t="s">
        <v>255</v>
      </c>
      <c r="H1344" t="s">
        <v>276</v>
      </c>
      <c r="I1344">
        <v>202</v>
      </c>
    </row>
    <row r="1345" spans="1:10" x14ac:dyDescent="0.2">
      <c r="A1345" t="s">
        <v>387</v>
      </c>
      <c r="B1345" t="s">
        <v>1453</v>
      </c>
      <c r="C1345" t="s">
        <v>253</v>
      </c>
      <c r="D1345" t="s">
        <v>254</v>
      </c>
      <c r="E1345">
        <v>6428</v>
      </c>
      <c r="F1345" t="s">
        <v>2687</v>
      </c>
      <c r="G1345" t="s">
        <v>255</v>
      </c>
      <c r="H1345" t="s">
        <v>276</v>
      </c>
      <c r="I1345">
        <v>124</v>
      </c>
    </row>
    <row r="1346" spans="1:10" x14ac:dyDescent="0.2">
      <c r="A1346" t="s">
        <v>387</v>
      </c>
      <c r="B1346" t="s">
        <v>1453</v>
      </c>
      <c r="C1346" t="s">
        <v>253</v>
      </c>
      <c r="D1346" t="s">
        <v>254</v>
      </c>
      <c r="E1346">
        <v>6899</v>
      </c>
      <c r="F1346" t="s">
        <v>2688</v>
      </c>
      <c r="G1346" t="s">
        <v>263</v>
      </c>
      <c r="H1346" t="s">
        <v>280</v>
      </c>
      <c r="I1346">
        <v>63</v>
      </c>
    </row>
    <row r="1347" spans="1:10" x14ac:dyDescent="0.2">
      <c r="A1347" t="s">
        <v>387</v>
      </c>
      <c r="B1347" t="s">
        <v>1453</v>
      </c>
      <c r="C1347" t="s">
        <v>253</v>
      </c>
      <c r="D1347" t="s">
        <v>258</v>
      </c>
      <c r="E1347">
        <v>6969</v>
      </c>
      <c r="F1347" t="s">
        <v>2689</v>
      </c>
      <c r="G1347" t="s">
        <v>263</v>
      </c>
      <c r="H1347" t="s">
        <v>280</v>
      </c>
      <c r="I1347">
        <v>9</v>
      </c>
    </row>
    <row r="1348" spans="1:10" x14ac:dyDescent="0.2">
      <c r="A1348" t="s">
        <v>387</v>
      </c>
      <c r="B1348" t="s">
        <v>1453</v>
      </c>
      <c r="C1348" t="s">
        <v>253</v>
      </c>
      <c r="D1348" t="s">
        <v>254</v>
      </c>
      <c r="E1348">
        <v>6998</v>
      </c>
      <c r="F1348" t="s">
        <v>2690</v>
      </c>
      <c r="G1348" t="s">
        <v>263</v>
      </c>
      <c r="H1348" t="s">
        <v>280</v>
      </c>
      <c r="I1348">
        <v>51</v>
      </c>
    </row>
    <row r="1349" spans="1:10" x14ac:dyDescent="0.2">
      <c r="A1349" t="s">
        <v>387</v>
      </c>
      <c r="B1349" t="s">
        <v>1453</v>
      </c>
      <c r="C1349" t="s">
        <v>257</v>
      </c>
      <c r="D1349" t="s">
        <v>258</v>
      </c>
      <c r="E1349">
        <v>7030</v>
      </c>
      <c r="F1349" t="s">
        <v>1521</v>
      </c>
      <c r="G1349" t="s">
        <v>255</v>
      </c>
      <c r="H1349" t="s">
        <v>260</v>
      </c>
      <c r="I1349">
        <v>187</v>
      </c>
    </row>
    <row r="1350" spans="1:10" x14ac:dyDescent="0.2">
      <c r="A1350" t="s">
        <v>387</v>
      </c>
      <c r="B1350" t="s">
        <v>1453</v>
      </c>
      <c r="C1350" t="s">
        <v>253</v>
      </c>
      <c r="D1350" t="s">
        <v>254</v>
      </c>
      <c r="E1350">
        <v>7198</v>
      </c>
      <c r="F1350" t="s">
        <v>2691</v>
      </c>
      <c r="G1350" t="s">
        <v>255</v>
      </c>
      <c r="H1350" t="s">
        <v>291</v>
      </c>
      <c r="I1350">
        <v>609</v>
      </c>
    </row>
    <row r="1351" spans="1:10" x14ac:dyDescent="0.2">
      <c r="A1351" t="s">
        <v>387</v>
      </c>
      <c r="B1351" t="s">
        <v>1453</v>
      </c>
      <c r="C1351" t="s">
        <v>253</v>
      </c>
      <c r="D1351" t="s">
        <v>254</v>
      </c>
      <c r="E1351">
        <v>7235</v>
      </c>
      <c r="F1351" t="s">
        <v>2692</v>
      </c>
      <c r="G1351" t="s">
        <v>263</v>
      </c>
      <c r="H1351" t="s">
        <v>285</v>
      </c>
      <c r="I1351">
        <v>130</v>
      </c>
    </row>
    <row r="1352" spans="1:10" x14ac:dyDescent="0.2">
      <c r="A1352" t="s">
        <v>387</v>
      </c>
      <c r="B1352" t="s">
        <v>1453</v>
      </c>
      <c r="C1352" t="s">
        <v>253</v>
      </c>
      <c r="D1352" t="s">
        <v>254</v>
      </c>
      <c r="E1352">
        <v>7399</v>
      </c>
      <c r="F1352" t="s">
        <v>2693</v>
      </c>
      <c r="G1352" t="s">
        <v>259</v>
      </c>
      <c r="H1352" t="s">
        <v>285</v>
      </c>
      <c r="I1352">
        <v>45</v>
      </c>
    </row>
    <row r="1353" spans="1:10" x14ac:dyDescent="0.2">
      <c r="A1353" t="s">
        <v>387</v>
      </c>
      <c r="B1353" t="s">
        <v>1453</v>
      </c>
      <c r="C1353" t="s">
        <v>253</v>
      </c>
      <c r="D1353" t="s">
        <v>254</v>
      </c>
      <c r="E1353">
        <v>7456</v>
      </c>
      <c r="F1353" t="s">
        <v>2694</v>
      </c>
      <c r="G1353" t="s">
        <v>255</v>
      </c>
      <c r="H1353" t="s">
        <v>261</v>
      </c>
      <c r="I1353">
        <v>451</v>
      </c>
    </row>
    <row r="1354" spans="1:10" x14ac:dyDescent="0.2">
      <c r="A1354" t="s">
        <v>387</v>
      </c>
      <c r="B1354" t="s">
        <v>1453</v>
      </c>
      <c r="C1354" t="s">
        <v>253</v>
      </c>
      <c r="D1354" t="s">
        <v>254</v>
      </c>
      <c r="E1354">
        <v>7552</v>
      </c>
      <c r="F1354" t="s">
        <v>2695</v>
      </c>
      <c r="G1354" t="s">
        <v>255</v>
      </c>
      <c r="H1354" t="s">
        <v>261</v>
      </c>
      <c r="I1354">
        <v>319</v>
      </c>
    </row>
    <row r="1355" spans="1:10" x14ac:dyDescent="0.2">
      <c r="A1355" t="s">
        <v>387</v>
      </c>
      <c r="B1355" t="s">
        <v>1453</v>
      </c>
      <c r="C1355" t="s">
        <v>253</v>
      </c>
      <c r="D1355" t="s">
        <v>254</v>
      </c>
      <c r="E1355">
        <v>7561</v>
      </c>
      <c r="F1355" t="s">
        <v>1417</v>
      </c>
      <c r="G1355" t="s">
        <v>255</v>
      </c>
      <c r="H1355" t="s">
        <v>265</v>
      </c>
      <c r="I1355">
        <v>140</v>
      </c>
    </row>
    <row r="1356" spans="1:10" x14ac:dyDescent="0.2">
      <c r="A1356" t="s">
        <v>387</v>
      </c>
      <c r="B1356" t="s">
        <v>1453</v>
      </c>
      <c r="C1356" t="s">
        <v>253</v>
      </c>
      <c r="D1356" t="s">
        <v>254</v>
      </c>
      <c r="E1356">
        <v>7721</v>
      </c>
      <c r="F1356" t="s">
        <v>2696</v>
      </c>
      <c r="G1356" t="s">
        <v>255</v>
      </c>
      <c r="H1356" t="s">
        <v>331</v>
      </c>
      <c r="I1356">
        <v>170</v>
      </c>
    </row>
    <row r="1357" spans="1:10" x14ac:dyDescent="0.2">
      <c r="A1357" t="s">
        <v>387</v>
      </c>
      <c r="B1357" t="s">
        <v>1453</v>
      </c>
      <c r="C1357" t="s">
        <v>253</v>
      </c>
      <c r="D1357" t="s">
        <v>254</v>
      </c>
      <c r="E1357">
        <v>7771</v>
      </c>
      <c r="F1357" t="s">
        <v>2697</v>
      </c>
      <c r="G1357" t="s">
        <v>259</v>
      </c>
      <c r="H1357" t="s">
        <v>331</v>
      </c>
      <c r="I1357">
        <v>23</v>
      </c>
    </row>
    <row r="1358" spans="1:10" x14ac:dyDescent="0.2">
      <c r="A1358" t="s">
        <v>387</v>
      </c>
      <c r="B1358" t="s">
        <v>1453</v>
      </c>
      <c r="C1358" t="s">
        <v>262</v>
      </c>
      <c r="D1358" t="s">
        <v>254</v>
      </c>
      <c r="E1358">
        <v>7846</v>
      </c>
      <c r="F1358" t="s">
        <v>2698</v>
      </c>
      <c r="G1358" t="s">
        <v>255</v>
      </c>
      <c r="H1358" t="s">
        <v>277</v>
      </c>
      <c r="I1358" t="s">
        <v>286</v>
      </c>
      <c r="J1358" t="s">
        <v>4049</v>
      </c>
    </row>
    <row r="1359" spans="1:10" x14ac:dyDescent="0.2">
      <c r="A1359" t="s">
        <v>387</v>
      </c>
      <c r="B1359" t="s">
        <v>1453</v>
      </c>
      <c r="C1359" t="s">
        <v>253</v>
      </c>
      <c r="D1359" t="s">
        <v>254</v>
      </c>
      <c r="E1359">
        <v>7917</v>
      </c>
      <c r="F1359" t="s">
        <v>2699</v>
      </c>
      <c r="G1359" t="s">
        <v>255</v>
      </c>
      <c r="H1359" t="s">
        <v>268</v>
      </c>
      <c r="I1359">
        <v>641</v>
      </c>
    </row>
    <row r="1360" spans="1:10" x14ac:dyDescent="0.2">
      <c r="A1360" t="s">
        <v>387</v>
      </c>
      <c r="B1360" t="s">
        <v>1453</v>
      </c>
      <c r="C1360" t="s">
        <v>253</v>
      </c>
      <c r="D1360" t="s">
        <v>254</v>
      </c>
      <c r="E1360">
        <v>7918</v>
      </c>
      <c r="F1360" t="s">
        <v>2700</v>
      </c>
      <c r="G1360" t="s">
        <v>255</v>
      </c>
      <c r="H1360" t="s">
        <v>265</v>
      </c>
      <c r="I1360">
        <v>214</v>
      </c>
    </row>
    <row r="1361" spans="1:10" x14ac:dyDescent="0.2">
      <c r="A1361" t="s">
        <v>387</v>
      </c>
      <c r="B1361" t="s">
        <v>1453</v>
      </c>
      <c r="C1361" t="s">
        <v>253</v>
      </c>
      <c r="D1361" t="s">
        <v>254</v>
      </c>
      <c r="E1361">
        <v>8136</v>
      </c>
      <c r="F1361" t="s">
        <v>2701</v>
      </c>
      <c r="G1361" t="s">
        <v>255</v>
      </c>
      <c r="H1361" t="s">
        <v>261</v>
      </c>
      <c r="I1361" t="s">
        <v>286</v>
      </c>
      <c r="J1361" t="s">
        <v>4306</v>
      </c>
    </row>
    <row r="1362" spans="1:10" x14ac:dyDescent="0.2">
      <c r="A1362" t="s">
        <v>387</v>
      </c>
      <c r="B1362" t="s">
        <v>1453</v>
      </c>
      <c r="C1362" t="s">
        <v>253</v>
      </c>
      <c r="D1362" t="s">
        <v>254</v>
      </c>
      <c r="E1362">
        <v>8891</v>
      </c>
      <c r="F1362" t="s">
        <v>3628</v>
      </c>
      <c r="G1362" t="s">
        <v>263</v>
      </c>
      <c r="H1362" t="s">
        <v>281</v>
      </c>
      <c r="I1362">
        <v>24</v>
      </c>
    </row>
    <row r="1363" spans="1:10" x14ac:dyDescent="0.2">
      <c r="A1363" t="s">
        <v>387</v>
      </c>
      <c r="B1363" t="s">
        <v>1453</v>
      </c>
      <c r="C1363" t="s">
        <v>253</v>
      </c>
      <c r="D1363" t="s">
        <v>254</v>
      </c>
      <c r="E1363">
        <v>9051</v>
      </c>
      <c r="F1363" t="s">
        <v>2702</v>
      </c>
      <c r="G1363" t="s">
        <v>259</v>
      </c>
      <c r="H1363" t="s">
        <v>338</v>
      </c>
      <c r="I1363">
        <v>41</v>
      </c>
    </row>
    <row r="1364" spans="1:10" x14ac:dyDescent="0.2">
      <c r="A1364" t="s">
        <v>387</v>
      </c>
      <c r="B1364" t="s">
        <v>1453</v>
      </c>
      <c r="C1364" t="s">
        <v>253</v>
      </c>
      <c r="D1364" t="s">
        <v>254</v>
      </c>
      <c r="E1364">
        <v>9319</v>
      </c>
      <c r="F1364" t="s">
        <v>2703</v>
      </c>
      <c r="G1364" t="s">
        <v>255</v>
      </c>
      <c r="H1364" t="s">
        <v>492</v>
      </c>
      <c r="I1364">
        <v>212</v>
      </c>
    </row>
    <row r="1365" spans="1:10" x14ac:dyDescent="0.2">
      <c r="A1365" t="s">
        <v>387</v>
      </c>
      <c r="B1365" t="s">
        <v>1453</v>
      </c>
      <c r="C1365" t="s">
        <v>253</v>
      </c>
      <c r="D1365" t="s">
        <v>254</v>
      </c>
      <c r="E1365">
        <v>9362</v>
      </c>
      <c r="F1365" t="s">
        <v>2704</v>
      </c>
      <c r="G1365" t="s">
        <v>263</v>
      </c>
      <c r="H1365" t="s">
        <v>492</v>
      </c>
      <c r="I1365">
        <v>17</v>
      </c>
    </row>
    <row r="1366" spans="1:10" x14ac:dyDescent="0.2">
      <c r="A1366" t="s">
        <v>387</v>
      </c>
      <c r="B1366" t="s">
        <v>1453</v>
      </c>
      <c r="C1366" t="s">
        <v>257</v>
      </c>
      <c r="D1366" t="s">
        <v>254</v>
      </c>
      <c r="E1366">
        <v>9624</v>
      </c>
      <c r="F1366" t="s">
        <v>2705</v>
      </c>
      <c r="G1366" t="s">
        <v>255</v>
      </c>
      <c r="H1366" t="s">
        <v>260</v>
      </c>
      <c r="I1366">
        <v>114</v>
      </c>
    </row>
    <row r="1367" spans="1:10" x14ac:dyDescent="0.2">
      <c r="A1367" t="s">
        <v>387</v>
      </c>
      <c r="B1367" t="s">
        <v>1619</v>
      </c>
      <c r="C1367" t="s">
        <v>253</v>
      </c>
      <c r="D1367" t="s">
        <v>254</v>
      </c>
      <c r="E1367">
        <v>3551</v>
      </c>
      <c r="F1367" t="s">
        <v>2706</v>
      </c>
      <c r="G1367" t="s">
        <v>255</v>
      </c>
      <c r="H1367" t="s">
        <v>288</v>
      </c>
      <c r="I1367">
        <v>65</v>
      </c>
    </row>
    <row r="1368" spans="1:10" x14ac:dyDescent="0.2">
      <c r="A1368" t="s">
        <v>387</v>
      </c>
      <c r="B1368" t="s">
        <v>1619</v>
      </c>
      <c r="C1368" t="s">
        <v>257</v>
      </c>
      <c r="D1368" t="s">
        <v>254</v>
      </c>
      <c r="E1368">
        <v>6877</v>
      </c>
      <c r="F1368" t="s">
        <v>2707</v>
      </c>
      <c r="G1368" t="s">
        <v>255</v>
      </c>
      <c r="H1368" t="s">
        <v>280</v>
      </c>
      <c r="I1368">
        <v>726</v>
      </c>
    </row>
    <row r="1369" spans="1:10" x14ac:dyDescent="0.2">
      <c r="A1369" t="s">
        <v>387</v>
      </c>
      <c r="B1369" t="s">
        <v>252</v>
      </c>
      <c r="C1369" t="s">
        <v>253</v>
      </c>
      <c r="D1369" t="s">
        <v>254</v>
      </c>
      <c r="E1369">
        <v>1811</v>
      </c>
      <c r="F1369" t="s">
        <v>2708</v>
      </c>
      <c r="G1369" t="s">
        <v>255</v>
      </c>
      <c r="H1369" t="s">
        <v>282</v>
      </c>
      <c r="I1369">
        <v>295</v>
      </c>
    </row>
    <row r="1370" spans="1:10" x14ac:dyDescent="0.2">
      <c r="A1370" t="s">
        <v>387</v>
      </c>
      <c r="B1370" t="s">
        <v>252</v>
      </c>
      <c r="C1370" t="s">
        <v>253</v>
      </c>
      <c r="D1370" t="s">
        <v>254</v>
      </c>
      <c r="E1370">
        <v>1904</v>
      </c>
      <c r="F1370" t="s">
        <v>2709</v>
      </c>
      <c r="G1370" t="s">
        <v>259</v>
      </c>
      <c r="H1370" t="s">
        <v>282</v>
      </c>
      <c r="I1370">
        <v>149</v>
      </c>
    </row>
    <row r="1371" spans="1:10" x14ac:dyDescent="0.2">
      <c r="A1371" t="s">
        <v>387</v>
      </c>
      <c r="B1371" t="s">
        <v>252</v>
      </c>
      <c r="C1371" t="s">
        <v>253</v>
      </c>
      <c r="D1371" t="s">
        <v>254</v>
      </c>
      <c r="E1371">
        <v>3571</v>
      </c>
      <c r="F1371" t="s">
        <v>660</v>
      </c>
      <c r="G1371" t="s">
        <v>255</v>
      </c>
      <c r="H1371" t="s">
        <v>288</v>
      </c>
      <c r="I1371">
        <v>135</v>
      </c>
    </row>
    <row r="1372" spans="1:10" x14ac:dyDescent="0.2">
      <c r="A1372" t="s">
        <v>387</v>
      </c>
      <c r="B1372" t="s">
        <v>252</v>
      </c>
      <c r="C1372" t="s">
        <v>253</v>
      </c>
      <c r="D1372" t="s">
        <v>258</v>
      </c>
      <c r="E1372">
        <v>3787</v>
      </c>
      <c r="F1372" t="s">
        <v>2710</v>
      </c>
      <c r="G1372" t="s">
        <v>263</v>
      </c>
      <c r="H1372" t="s">
        <v>266</v>
      </c>
      <c r="I1372">
        <v>27</v>
      </c>
    </row>
    <row r="1373" spans="1:10" x14ac:dyDescent="0.2">
      <c r="A1373" t="s">
        <v>387</v>
      </c>
      <c r="B1373" t="s">
        <v>252</v>
      </c>
      <c r="C1373" t="s">
        <v>253</v>
      </c>
      <c r="D1373" t="s">
        <v>254</v>
      </c>
      <c r="E1373">
        <v>3936</v>
      </c>
      <c r="F1373" t="s">
        <v>2711</v>
      </c>
      <c r="G1373" t="s">
        <v>267</v>
      </c>
      <c r="H1373" t="s">
        <v>266</v>
      </c>
      <c r="I1373">
        <v>19</v>
      </c>
    </row>
    <row r="1374" spans="1:10" x14ac:dyDescent="0.2">
      <c r="A1374" t="s">
        <v>387</v>
      </c>
      <c r="B1374" t="s">
        <v>252</v>
      </c>
      <c r="C1374" t="s">
        <v>257</v>
      </c>
      <c r="D1374" t="s">
        <v>258</v>
      </c>
      <c r="E1374">
        <v>3985</v>
      </c>
      <c r="F1374" t="s">
        <v>2713</v>
      </c>
      <c r="G1374" t="s">
        <v>255</v>
      </c>
      <c r="H1374" t="s">
        <v>266</v>
      </c>
      <c r="I1374">
        <v>57</v>
      </c>
    </row>
    <row r="1375" spans="1:10" x14ac:dyDescent="0.2">
      <c r="A1375" t="s">
        <v>387</v>
      </c>
      <c r="B1375" t="s">
        <v>252</v>
      </c>
      <c r="C1375" t="s">
        <v>257</v>
      </c>
      <c r="D1375" t="s">
        <v>254</v>
      </c>
      <c r="E1375">
        <v>4124</v>
      </c>
      <c r="F1375" t="s">
        <v>2714</v>
      </c>
      <c r="G1375" t="s">
        <v>259</v>
      </c>
      <c r="H1375" t="s">
        <v>268</v>
      </c>
      <c r="I1375">
        <v>14</v>
      </c>
    </row>
    <row r="1376" spans="1:10" x14ac:dyDescent="0.2">
      <c r="A1376" t="s">
        <v>387</v>
      </c>
      <c r="B1376" t="s">
        <v>252</v>
      </c>
      <c r="C1376" t="s">
        <v>253</v>
      </c>
      <c r="D1376" t="s">
        <v>258</v>
      </c>
      <c r="E1376">
        <v>4488</v>
      </c>
      <c r="F1376" t="s">
        <v>1580</v>
      </c>
      <c r="G1376" t="s">
        <v>267</v>
      </c>
      <c r="H1376" t="s">
        <v>266</v>
      </c>
      <c r="I1376">
        <v>474</v>
      </c>
    </row>
    <row r="1377" spans="1:10" x14ac:dyDescent="0.2">
      <c r="A1377" t="s">
        <v>387</v>
      </c>
      <c r="B1377" t="s">
        <v>252</v>
      </c>
      <c r="C1377" t="s">
        <v>253</v>
      </c>
      <c r="D1377" t="s">
        <v>254</v>
      </c>
      <c r="E1377">
        <v>4619</v>
      </c>
      <c r="F1377" t="s">
        <v>2715</v>
      </c>
      <c r="G1377" t="s">
        <v>255</v>
      </c>
      <c r="H1377" t="s">
        <v>268</v>
      </c>
      <c r="I1377">
        <v>298</v>
      </c>
    </row>
    <row r="1378" spans="1:10" x14ac:dyDescent="0.2">
      <c r="A1378" t="s">
        <v>387</v>
      </c>
      <c r="B1378" t="s">
        <v>252</v>
      </c>
      <c r="C1378" t="s">
        <v>253</v>
      </c>
      <c r="D1378" t="s">
        <v>254</v>
      </c>
      <c r="E1378">
        <v>4732</v>
      </c>
      <c r="F1378" t="s">
        <v>2716</v>
      </c>
      <c r="G1378" t="s">
        <v>255</v>
      </c>
      <c r="H1378" t="s">
        <v>260</v>
      </c>
      <c r="I1378" t="s">
        <v>314</v>
      </c>
      <c r="J1378" t="s">
        <v>4307</v>
      </c>
    </row>
    <row r="1379" spans="1:10" x14ac:dyDescent="0.2">
      <c r="A1379" t="s">
        <v>387</v>
      </c>
      <c r="B1379" t="s">
        <v>252</v>
      </c>
      <c r="C1379" t="s">
        <v>253</v>
      </c>
      <c r="D1379" t="s">
        <v>254</v>
      </c>
      <c r="E1379">
        <v>4837</v>
      </c>
      <c r="F1379" t="s">
        <v>2717</v>
      </c>
      <c r="G1379" t="s">
        <v>259</v>
      </c>
      <c r="H1379" t="s">
        <v>260</v>
      </c>
      <c r="I1379">
        <v>135</v>
      </c>
    </row>
    <row r="1380" spans="1:10" x14ac:dyDescent="0.2">
      <c r="A1380" t="s">
        <v>387</v>
      </c>
      <c r="B1380" t="s">
        <v>252</v>
      </c>
      <c r="C1380" t="s">
        <v>253</v>
      </c>
      <c r="D1380" t="s">
        <v>254</v>
      </c>
      <c r="E1380">
        <v>5742</v>
      </c>
      <c r="F1380" t="s">
        <v>3369</v>
      </c>
      <c r="G1380" t="s">
        <v>259</v>
      </c>
      <c r="H1380" t="s">
        <v>343</v>
      </c>
      <c r="I1380">
        <v>47</v>
      </c>
    </row>
    <row r="1381" spans="1:10" x14ac:dyDescent="0.2">
      <c r="A1381" t="s">
        <v>387</v>
      </c>
      <c r="B1381" t="s">
        <v>252</v>
      </c>
      <c r="C1381" t="s">
        <v>253</v>
      </c>
      <c r="D1381" t="s">
        <v>254</v>
      </c>
      <c r="E1381">
        <v>5984</v>
      </c>
      <c r="F1381" t="s">
        <v>2718</v>
      </c>
      <c r="G1381" t="s">
        <v>263</v>
      </c>
      <c r="H1381" t="s">
        <v>270</v>
      </c>
      <c r="I1381">
        <v>104</v>
      </c>
    </row>
    <row r="1382" spans="1:10" x14ac:dyDescent="0.2">
      <c r="A1382" t="s">
        <v>387</v>
      </c>
      <c r="B1382" t="s">
        <v>252</v>
      </c>
      <c r="C1382" t="s">
        <v>257</v>
      </c>
      <c r="D1382" t="s">
        <v>254</v>
      </c>
      <c r="E1382">
        <v>6087</v>
      </c>
      <c r="F1382" t="s">
        <v>1518</v>
      </c>
      <c r="G1382" t="s">
        <v>255</v>
      </c>
      <c r="H1382" t="s">
        <v>260</v>
      </c>
      <c r="I1382">
        <v>101</v>
      </c>
    </row>
    <row r="1383" spans="1:10" x14ac:dyDescent="0.2">
      <c r="A1383" t="s">
        <v>387</v>
      </c>
      <c r="B1383" t="s">
        <v>252</v>
      </c>
      <c r="C1383" t="s">
        <v>253</v>
      </c>
      <c r="D1383" t="s">
        <v>254</v>
      </c>
      <c r="E1383">
        <v>6254</v>
      </c>
      <c r="F1383" t="s">
        <v>2719</v>
      </c>
      <c r="G1383" t="s">
        <v>259</v>
      </c>
      <c r="H1383" t="s">
        <v>276</v>
      </c>
      <c r="I1383">
        <v>114</v>
      </c>
    </row>
    <row r="1384" spans="1:10" x14ac:dyDescent="0.2">
      <c r="A1384" t="s">
        <v>387</v>
      </c>
      <c r="B1384" t="s">
        <v>252</v>
      </c>
      <c r="C1384" t="s">
        <v>253</v>
      </c>
      <c r="D1384" t="s">
        <v>254</v>
      </c>
      <c r="E1384">
        <v>6430</v>
      </c>
      <c r="F1384" t="s">
        <v>2720</v>
      </c>
      <c r="G1384" t="s">
        <v>255</v>
      </c>
      <c r="H1384" t="s">
        <v>276</v>
      </c>
      <c r="I1384">
        <v>234</v>
      </c>
    </row>
    <row r="1385" spans="1:10" x14ac:dyDescent="0.2">
      <c r="A1385" t="s">
        <v>387</v>
      </c>
      <c r="B1385" t="s">
        <v>252</v>
      </c>
      <c r="C1385" t="s">
        <v>262</v>
      </c>
      <c r="D1385" t="s">
        <v>254</v>
      </c>
      <c r="E1385">
        <v>6464</v>
      </c>
      <c r="F1385" t="s">
        <v>1585</v>
      </c>
      <c r="G1385" t="s">
        <v>255</v>
      </c>
      <c r="H1385" t="s">
        <v>276</v>
      </c>
      <c r="I1385">
        <v>530</v>
      </c>
    </row>
    <row r="1386" spans="1:10" x14ac:dyDescent="0.2">
      <c r="A1386" t="s">
        <v>387</v>
      </c>
      <c r="B1386" t="s">
        <v>252</v>
      </c>
      <c r="C1386" t="s">
        <v>253</v>
      </c>
      <c r="D1386" t="s">
        <v>258</v>
      </c>
      <c r="E1386">
        <v>6579</v>
      </c>
      <c r="F1386" t="s">
        <v>2721</v>
      </c>
      <c r="G1386" t="s">
        <v>267</v>
      </c>
      <c r="H1386" t="s">
        <v>260</v>
      </c>
      <c r="I1386">
        <v>38</v>
      </c>
    </row>
    <row r="1387" spans="1:10" x14ac:dyDescent="0.2">
      <c r="A1387" t="s">
        <v>387</v>
      </c>
      <c r="B1387" t="s">
        <v>252</v>
      </c>
      <c r="C1387" t="s">
        <v>262</v>
      </c>
      <c r="D1387" t="s">
        <v>258</v>
      </c>
      <c r="E1387">
        <v>7036</v>
      </c>
      <c r="F1387" t="s">
        <v>3629</v>
      </c>
      <c r="G1387" t="s">
        <v>267</v>
      </c>
      <c r="H1387" t="s">
        <v>260</v>
      </c>
      <c r="I1387">
        <v>44</v>
      </c>
    </row>
    <row r="1388" spans="1:10" x14ac:dyDescent="0.2">
      <c r="A1388" t="s">
        <v>387</v>
      </c>
      <c r="B1388" t="s">
        <v>252</v>
      </c>
      <c r="C1388" t="s">
        <v>262</v>
      </c>
      <c r="D1388" t="s">
        <v>258</v>
      </c>
      <c r="E1388">
        <v>7039</v>
      </c>
      <c r="F1388" t="s">
        <v>2722</v>
      </c>
      <c r="G1388" t="s">
        <v>267</v>
      </c>
      <c r="H1388" t="s">
        <v>260</v>
      </c>
      <c r="I1388">
        <v>75</v>
      </c>
    </row>
    <row r="1389" spans="1:10" x14ac:dyDescent="0.2">
      <c r="A1389" t="s">
        <v>387</v>
      </c>
      <c r="B1389" t="s">
        <v>252</v>
      </c>
      <c r="C1389" t="s">
        <v>253</v>
      </c>
      <c r="D1389" t="s">
        <v>254</v>
      </c>
      <c r="E1389">
        <v>7187</v>
      </c>
      <c r="F1389" t="s">
        <v>1718</v>
      </c>
      <c r="G1389" t="s">
        <v>255</v>
      </c>
      <c r="H1389" t="s">
        <v>291</v>
      </c>
      <c r="I1389">
        <v>32</v>
      </c>
    </row>
    <row r="1390" spans="1:10" x14ac:dyDescent="0.2">
      <c r="A1390" t="s">
        <v>387</v>
      </c>
      <c r="B1390" t="s">
        <v>252</v>
      </c>
      <c r="C1390" t="s">
        <v>253</v>
      </c>
      <c r="D1390" t="s">
        <v>254</v>
      </c>
      <c r="E1390">
        <v>7567</v>
      </c>
      <c r="F1390" t="s">
        <v>2723</v>
      </c>
      <c r="G1390" t="s">
        <v>259</v>
      </c>
      <c r="H1390" t="s">
        <v>261</v>
      </c>
      <c r="I1390">
        <v>28</v>
      </c>
    </row>
    <row r="1391" spans="1:10" x14ac:dyDescent="0.2">
      <c r="A1391" t="s">
        <v>387</v>
      </c>
      <c r="B1391" t="s">
        <v>252</v>
      </c>
      <c r="C1391" t="s">
        <v>253</v>
      </c>
      <c r="D1391" t="s">
        <v>254</v>
      </c>
      <c r="E1391">
        <v>7637</v>
      </c>
      <c r="F1391" t="s">
        <v>2724</v>
      </c>
      <c r="G1391" t="s">
        <v>255</v>
      </c>
      <c r="H1391" t="s">
        <v>261</v>
      </c>
      <c r="I1391">
        <v>162</v>
      </c>
    </row>
    <row r="1392" spans="1:10" x14ac:dyDescent="0.2">
      <c r="A1392" t="s">
        <v>387</v>
      </c>
      <c r="B1392" t="s">
        <v>252</v>
      </c>
      <c r="C1392" t="s">
        <v>257</v>
      </c>
      <c r="D1392" t="s">
        <v>254</v>
      </c>
      <c r="E1392">
        <v>8789</v>
      </c>
      <c r="F1392" t="s">
        <v>1418</v>
      </c>
      <c r="G1392" t="s">
        <v>267</v>
      </c>
      <c r="H1392" t="s">
        <v>291</v>
      </c>
      <c r="I1392">
        <v>119</v>
      </c>
    </row>
    <row r="1393" spans="1:10" x14ac:dyDescent="0.2">
      <c r="A1393" t="s">
        <v>387</v>
      </c>
      <c r="B1393" t="s">
        <v>252</v>
      </c>
      <c r="C1393" t="s">
        <v>262</v>
      </c>
      <c r="D1393" t="s">
        <v>254</v>
      </c>
      <c r="E1393">
        <v>9441</v>
      </c>
      <c r="F1393" t="s">
        <v>2726</v>
      </c>
      <c r="G1393" t="s">
        <v>259</v>
      </c>
      <c r="H1393" t="s">
        <v>266</v>
      </c>
      <c r="I1393">
        <v>287</v>
      </c>
    </row>
    <row r="1394" spans="1:10" x14ac:dyDescent="0.2">
      <c r="A1394" t="s">
        <v>387</v>
      </c>
      <c r="B1394" t="s">
        <v>252</v>
      </c>
      <c r="C1394" t="s">
        <v>253</v>
      </c>
      <c r="D1394" t="s">
        <v>254</v>
      </c>
      <c r="E1394">
        <v>9980</v>
      </c>
      <c r="F1394" t="s">
        <v>3630</v>
      </c>
      <c r="G1394" t="s">
        <v>263</v>
      </c>
      <c r="H1394" t="s">
        <v>265</v>
      </c>
      <c r="I1394">
        <v>232</v>
      </c>
    </row>
    <row r="1395" spans="1:10" x14ac:dyDescent="0.2">
      <c r="A1395" t="s">
        <v>394</v>
      </c>
      <c r="B1395" t="s">
        <v>1618</v>
      </c>
      <c r="C1395" t="s">
        <v>264</v>
      </c>
      <c r="D1395" t="s">
        <v>258</v>
      </c>
      <c r="E1395">
        <v>1431</v>
      </c>
      <c r="F1395" t="s">
        <v>2727</v>
      </c>
      <c r="G1395" t="s">
        <v>267</v>
      </c>
      <c r="H1395" t="s">
        <v>282</v>
      </c>
      <c r="I1395">
        <v>101</v>
      </c>
    </row>
    <row r="1396" spans="1:10" x14ac:dyDescent="0.2">
      <c r="A1396" t="s">
        <v>394</v>
      </c>
      <c r="B1396" t="s">
        <v>1618</v>
      </c>
      <c r="C1396" t="s">
        <v>262</v>
      </c>
      <c r="D1396" t="s">
        <v>254</v>
      </c>
      <c r="E1396">
        <v>3105</v>
      </c>
      <c r="F1396" t="s">
        <v>2729</v>
      </c>
      <c r="G1396" t="s">
        <v>255</v>
      </c>
      <c r="H1396" t="s">
        <v>280</v>
      </c>
      <c r="I1396" t="s">
        <v>286</v>
      </c>
      <c r="J1396" t="s">
        <v>4308</v>
      </c>
    </row>
    <row r="1397" spans="1:10" x14ac:dyDescent="0.2">
      <c r="A1397" t="s">
        <v>394</v>
      </c>
      <c r="B1397" t="s">
        <v>1618</v>
      </c>
      <c r="C1397" t="s">
        <v>262</v>
      </c>
      <c r="D1397" t="s">
        <v>254</v>
      </c>
      <c r="E1397">
        <v>3405</v>
      </c>
      <c r="F1397" t="s">
        <v>2730</v>
      </c>
      <c r="G1397" t="s">
        <v>255</v>
      </c>
      <c r="H1397" t="s">
        <v>268</v>
      </c>
      <c r="I1397" t="s">
        <v>305</v>
      </c>
      <c r="J1397" t="s">
        <v>3998</v>
      </c>
    </row>
    <row r="1398" spans="1:10" x14ac:dyDescent="0.2">
      <c r="A1398" t="s">
        <v>394</v>
      </c>
      <c r="B1398" t="s">
        <v>1618</v>
      </c>
      <c r="C1398" t="s">
        <v>262</v>
      </c>
      <c r="D1398" t="s">
        <v>254</v>
      </c>
      <c r="E1398">
        <v>4404</v>
      </c>
      <c r="F1398" t="s">
        <v>2731</v>
      </c>
      <c r="G1398" t="s">
        <v>255</v>
      </c>
      <c r="H1398" t="s">
        <v>256</v>
      </c>
      <c r="I1398">
        <v>122</v>
      </c>
    </row>
    <row r="1399" spans="1:10" x14ac:dyDescent="0.2">
      <c r="A1399" t="s">
        <v>394</v>
      </c>
      <c r="B1399" t="s">
        <v>1618</v>
      </c>
      <c r="C1399" t="s">
        <v>253</v>
      </c>
      <c r="D1399" t="s">
        <v>254</v>
      </c>
      <c r="E1399">
        <v>4709</v>
      </c>
      <c r="F1399" t="s">
        <v>2732</v>
      </c>
      <c r="G1399" t="s">
        <v>255</v>
      </c>
      <c r="H1399" t="s">
        <v>266</v>
      </c>
      <c r="I1399">
        <v>178</v>
      </c>
    </row>
    <row r="1400" spans="1:10" x14ac:dyDescent="0.2">
      <c r="A1400" t="s">
        <v>394</v>
      </c>
      <c r="B1400" t="s">
        <v>1618</v>
      </c>
      <c r="C1400" t="s">
        <v>253</v>
      </c>
      <c r="D1400" t="s">
        <v>254</v>
      </c>
      <c r="E1400">
        <v>6330</v>
      </c>
      <c r="F1400" t="s">
        <v>2733</v>
      </c>
      <c r="G1400" t="s">
        <v>255</v>
      </c>
      <c r="H1400" t="s">
        <v>282</v>
      </c>
      <c r="I1400">
        <v>215</v>
      </c>
    </row>
    <row r="1401" spans="1:10" x14ac:dyDescent="0.2">
      <c r="A1401" t="s">
        <v>394</v>
      </c>
      <c r="B1401" t="s">
        <v>612</v>
      </c>
      <c r="C1401" t="s">
        <v>257</v>
      </c>
      <c r="D1401" t="s">
        <v>254</v>
      </c>
      <c r="E1401">
        <v>2874</v>
      </c>
      <c r="F1401" t="s">
        <v>2734</v>
      </c>
      <c r="G1401" t="s">
        <v>255</v>
      </c>
      <c r="H1401" t="s">
        <v>261</v>
      </c>
      <c r="I1401">
        <v>569</v>
      </c>
    </row>
    <row r="1402" spans="1:10" x14ac:dyDescent="0.2">
      <c r="A1402" t="s">
        <v>394</v>
      </c>
      <c r="B1402" t="s">
        <v>612</v>
      </c>
      <c r="C1402" t="s">
        <v>253</v>
      </c>
      <c r="D1402" t="s">
        <v>254</v>
      </c>
      <c r="E1402">
        <v>3880</v>
      </c>
      <c r="F1402" t="s">
        <v>2735</v>
      </c>
      <c r="G1402" t="s">
        <v>255</v>
      </c>
      <c r="H1402" t="s">
        <v>289</v>
      </c>
      <c r="I1402" t="s">
        <v>278</v>
      </c>
      <c r="J1402" t="s">
        <v>4299</v>
      </c>
    </row>
    <row r="1403" spans="1:10" x14ac:dyDescent="0.2">
      <c r="A1403" t="s">
        <v>394</v>
      </c>
      <c r="B1403" t="s">
        <v>612</v>
      </c>
      <c r="C1403" t="s">
        <v>262</v>
      </c>
      <c r="D1403" t="s">
        <v>254</v>
      </c>
      <c r="E1403">
        <v>6099</v>
      </c>
      <c r="F1403" t="s">
        <v>2736</v>
      </c>
      <c r="G1403" t="s">
        <v>255</v>
      </c>
      <c r="H1403" t="s">
        <v>260</v>
      </c>
      <c r="I1403">
        <v>511</v>
      </c>
    </row>
    <row r="1404" spans="1:10" x14ac:dyDescent="0.2">
      <c r="A1404" t="s">
        <v>394</v>
      </c>
      <c r="B1404" t="s">
        <v>1279</v>
      </c>
      <c r="C1404" t="s">
        <v>253</v>
      </c>
      <c r="D1404" t="s">
        <v>254</v>
      </c>
      <c r="E1404">
        <v>1952</v>
      </c>
      <c r="F1404" t="s">
        <v>503</v>
      </c>
      <c r="G1404" t="s">
        <v>255</v>
      </c>
      <c r="H1404" t="s">
        <v>282</v>
      </c>
      <c r="I1404">
        <v>491</v>
      </c>
    </row>
    <row r="1405" spans="1:10" x14ac:dyDescent="0.2">
      <c r="A1405" t="s">
        <v>394</v>
      </c>
      <c r="B1405" t="s">
        <v>1279</v>
      </c>
      <c r="C1405" t="s">
        <v>253</v>
      </c>
      <c r="D1405" t="s">
        <v>258</v>
      </c>
      <c r="E1405">
        <v>3477</v>
      </c>
      <c r="F1405" t="s">
        <v>637</v>
      </c>
      <c r="G1405" t="s">
        <v>267</v>
      </c>
      <c r="H1405" t="s">
        <v>281</v>
      </c>
      <c r="I1405">
        <v>24</v>
      </c>
    </row>
    <row r="1406" spans="1:10" x14ac:dyDescent="0.2">
      <c r="A1406" t="s">
        <v>394</v>
      </c>
      <c r="B1406" t="s">
        <v>1279</v>
      </c>
      <c r="C1406" t="s">
        <v>253</v>
      </c>
      <c r="D1406" t="s">
        <v>254</v>
      </c>
      <c r="E1406">
        <v>4119</v>
      </c>
      <c r="F1406" t="s">
        <v>2738</v>
      </c>
      <c r="G1406" t="s">
        <v>263</v>
      </c>
      <c r="H1406" t="s">
        <v>268</v>
      </c>
      <c r="I1406">
        <v>37</v>
      </c>
    </row>
    <row r="1407" spans="1:10" x14ac:dyDescent="0.2">
      <c r="A1407" t="s">
        <v>394</v>
      </c>
      <c r="B1407" t="s">
        <v>1279</v>
      </c>
      <c r="C1407" t="s">
        <v>253</v>
      </c>
      <c r="D1407" t="s">
        <v>254</v>
      </c>
      <c r="E1407">
        <v>4249</v>
      </c>
      <c r="F1407" t="s">
        <v>2739</v>
      </c>
      <c r="G1407" t="s">
        <v>255</v>
      </c>
      <c r="H1407" t="s">
        <v>268</v>
      </c>
      <c r="I1407">
        <v>372</v>
      </c>
    </row>
    <row r="1408" spans="1:10" x14ac:dyDescent="0.2">
      <c r="A1408" t="s">
        <v>394</v>
      </c>
      <c r="B1408" t="s">
        <v>1279</v>
      </c>
      <c r="C1408" t="s">
        <v>253</v>
      </c>
      <c r="D1408" t="s">
        <v>254</v>
      </c>
      <c r="E1408">
        <v>4336</v>
      </c>
      <c r="F1408" t="s">
        <v>2740</v>
      </c>
      <c r="G1408" t="s">
        <v>259</v>
      </c>
      <c r="H1408" t="s">
        <v>260</v>
      </c>
      <c r="I1408">
        <v>14</v>
      </c>
    </row>
    <row r="1409" spans="1:10" x14ac:dyDescent="0.2">
      <c r="A1409" t="s">
        <v>394</v>
      </c>
      <c r="B1409" t="s">
        <v>1279</v>
      </c>
      <c r="C1409" t="s">
        <v>253</v>
      </c>
      <c r="D1409" t="s">
        <v>254</v>
      </c>
      <c r="E1409">
        <v>4337</v>
      </c>
      <c r="F1409" t="s">
        <v>2741</v>
      </c>
      <c r="G1409" t="s">
        <v>255</v>
      </c>
      <c r="H1409" t="s">
        <v>260</v>
      </c>
      <c r="I1409">
        <v>625</v>
      </c>
    </row>
    <row r="1410" spans="1:10" x14ac:dyDescent="0.2">
      <c r="A1410" t="s">
        <v>394</v>
      </c>
      <c r="B1410" t="s">
        <v>1279</v>
      </c>
      <c r="C1410" t="s">
        <v>253</v>
      </c>
      <c r="D1410" t="s">
        <v>254</v>
      </c>
      <c r="E1410">
        <v>4524</v>
      </c>
      <c r="F1410" t="s">
        <v>2742</v>
      </c>
      <c r="G1410" t="s">
        <v>263</v>
      </c>
      <c r="H1410" t="s">
        <v>300</v>
      </c>
      <c r="I1410">
        <v>89</v>
      </c>
    </row>
    <row r="1411" spans="1:10" x14ac:dyDescent="0.2">
      <c r="A1411" t="s">
        <v>394</v>
      </c>
      <c r="B1411" t="s">
        <v>1279</v>
      </c>
      <c r="C1411" t="s">
        <v>253</v>
      </c>
      <c r="D1411" t="s">
        <v>254</v>
      </c>
      <c r="E1411">
        <v>5020</v>
      </c>
      <c r="F1411" t="s">
        <v>2743</v>
      </c>
      <c r="G1411" t="s">
        <v>255</v>
      </c>
      <c r="H1411" t="s">
        <v>1259</v>
      </c>
      <c r="I1411" t="s">
        <v>420</v>
      </c>
      <c r="J1411" t="s">
        <v>4309</v>
      </c>
    </row>
    <row r="1412" spans="1:10" x14ac:dyDescent="0.2">
      <c r="A1412" t="s">
        <v>394</v>
      </c>
      <c r="B1412" t="s">
        <v>1279</v>
      </c>
      <c r="C1412" t="s">
        <v>262</v>
      </c>
      <c r="D1412" t="s">
        <v>254</v>
      </c>
      <c r="E1412">
        <v>5851</v>
      </c>
      <c r="F1412" t="s">
        <v>2744</v>
      </c>
      <c r="G1412" t="s">
        <v>255</v>
      </c>
      <c r="H1412" t="s">
        <v>343</v>
      </c>
      <c r="I1412">
        <v>574</v>
      </c>
    </row>
    <row r="1413" spans="1:10" x14ac:dyDescent="0.2">
      <c r="A1413" t="s">
        <v>394</v>
      </c>
      <c r="B1413" t="s">
        <v>1279</v>
      </c>
      <c r="C1413" t="s">
        <v>253</v>
      </c>
      <c r="D1413" t="s">
        <v>254</v>
      </c>
      <c r="E1413">
        <v>6165</v>
      </c>
      <c r="F1413" t="s">
        <v>2745</v>
      </c>
      <c r="G1413" t="s">
        <v>255</v>
      </c>
      <c r="H1413" t="s">
        <v>276</v>
      </c>
      <c r="I1413">
        <v>105</v>
      </c>
    </row>
    <row r="1414" spans="1:10" x14ac:dyDescent="0.2">
      <c r="A1414" t="s">
        <v>394</v>
      </c>
      <c r="B1414" t="s">
        <v>1279</v>
      </c>
      <c r="C1414" t="s">
        <v>262</v>
      </c>
      <c r="D1414" t="s">
        <v>254</v>
      </c>
      <c r="E1414">
        <v>7956</v>
      </c>
      <c r="F1414" t="s">
        <v>2746</v>
      </c>
      <c r="G1414" t="s">
        <v>255</v>
      </c>
      <c r="H1414" t="s">
        <v>277</v>
      </c>
      <c r="I1414" t="s">
        <v>305</v>
      </c>
      <c r="J1414" t="s">
        <v>4014</v>
      </c>
    </row>
    <row r="1415" spans="1:10" x14ac:dyDescent="0.2">
      <c r="A1415" t="s">
        <v>394</v>
      </c>
      <c r="B1415" t="s">
        <v>1279</v>
      </c>
      <c r="C1415" t="s">
        <v>253</v>
      </c>
      <c r="D1415" t="s">
        <v>254</v>
      </c>
      <c r="E1415">
        <v>8123</v>
      </c>
      <c r="F1415" t="s">
        <v>2747</v>
      </c>
      <c r="G1415" t="s">
        <v>259</v>
      </c>
      <c r="H1415" t="s">
        <v>261</v>
      </c>
      <c r="I1415">
        <v>28</v>
      </c>
    </row>
    <row r="1416" spans="1:10" x14ac:dyDescent="0.2">
      <c r="A1416" t="s">
        <v>394</v>
      </c>
      <c r="B1416" t="s">
        <v>1279</v>
      </c>
      <c r="C1416" t="s">
        <v>253</v>
      </c>
      <c r="D1416" t="s">
        <v>254</v>
      </c>
      <c r="E1416">
        <v>9060</v>
      </c>
      <c r="F1416" t="s">
        <v>2748</v>
      </c>
      <c r="G1416" t="s">
        <v>259</v>
      </c>
      <c r="H1416" t="s">
        <v>338</v>
      </c>
      <c r="I1416">
        <v>58</v>
      </c>
    </row>
    <row r="1417" spans="1:10" x14ac:dyDescent="0.2">
      <c r="A1417" t="s">
        <v>394</v>
      </c>
      <c r="B1417" t="s">
        <v>1279</v>
      </c>
      <c r="C1417" t="s">
        <v>257</v>
      </c>
      <c r="D1417" t="s">
        <v>254</v>
      </c>
      <c r="E1417">
        <v>9869</v>
      </c>
      <c r="F1417" t="s">
        <v>2749</v>
      </c>
      <c r="G1417" t="s">
        <v>255</v>
      </c>
      <c r="H1417" t="s">
        <v>261</v>
      </c>
      <c r="I1417" t="s">
        <v>286</v>
      </c>
      <c r="J1417" t="s">
        <v>3729</v>
      </c>
    </row>
    <row r="1418" spans="1:10" x14ac:dyDescent="0.2">
      <c r="A1418" t="s">
        <v>394</v>
      </c>
      <c r="B1418" t="s">
        <v>1279</v>
      </c>
      <c r="C1418" t="s">
        <v>253</v>
      </c>
      <c r="D1418" t="s">
        <v>254</v>
      </c>
      <c r="E1418">
        <v>9908</v>
      </c>
      <c r="F1418" t="s">
        <v>2750</v>
      </c>
      <c r="G1418" t="s">
        <v>259</v>
      </c>
      <c r="H1418" t="s">
        <v>261</v>
      </c>
      <c r="I1418">
        <v>101</v>
      </c>
    </row>
    <row r="1419" spans="1:10" x14ac:dyDescent="0.2">
      <c r="A1419" t="s">
        <v>394</v>
      </c>
      <c r="B1419" t="s">
        <v>613</v>
      </c>
      <c r="C1419" t="s">
        <v>253</v>
      </c>
      <c r="D1419" t="s">
        <v>254</v>
      </c>
      <c r="E1419">
        <v>1925</v>
      </c>
      <c r="F1419" t="s">
        <v>1525</v>
      </c>
      <c r="G1419" t="s">
        <v>255</v>
      </c>
      <c r="H1419" t="s">
        <v>282</v>
      </c>
      <c r="I1419" t="s">
        <v>1502</v>
      </c>
      <c r="J1419" t="s">
        <v>3715</v>
      </c>
    </row>
    <row r="1420" spans="1:10" x14ac:dyDescent="0.2">
      <c r="A1420" t="s">
        <v>394</v>
      </c>
      <c r="B1420" t="s">
        <v>613</v>
      </c>
      <c r="C1420" t="s">
        <v>253</v>
      </c>
      <c r="D1420" t="s">
        <v>254</v>
      </c>
      <c r="E1420">
        <v>3392</v>
      </c>
      <c r="F1420" t="s">
        <v>2751</v>
      </c>
      <c r="G1420" t="s">
        <v>255</v>
      </c>
      <c r="H1420" t="s">
        <v>261</v>
      </c>
      <c r="I1420">
        <v>105</v>
      </c>
    </row>
    <row r="1421" spans="1:10" x14ac:dyDescent="0.2">
      <c r="A1421" t="s">
        <v>394</v>
      </c>
      <c r="B1421" t="s">
        <v>613</v>
      </c>
      <c r="C1421" t="s">
        <v>253</v>
      </c>
      <c r="D1421" t="s">
        <v>254</v>
      </c>
      <c r="E1421">
        <v>3877</v>
      </c>
      <c r="F1421" t="s">
        <v>2752</v>
      </c>
      <c r="G1421" t="s">
        <v>255</v>
      </c>
      <c r="H1421" t="s">
        <v>289</v>
      </c>
      <c r="I1421">
        <v>207</v>
      </c>
    </row>
    <row r="1422" spans="1:10" x14ac:dyDescent="0.2">
      <c r="A1422" t="s">
        <v>394</v>
      </c>
      <c r="B1422" t="s">
        <v>613</v>
      </c>
      <c r="C1422" t="s">
        <v>253</v>
      </c>
      <c r="D1422" t="s">
        <v>254</v>
      </c>
      <c r="E1422">
        <v>3878</v>
      </c>
      <c r="F1422" t="s">
        <v>2753</v>
      </c>
      <c r="G1422" t="s">
        <v>255</v>
      </c>
      <c r="H1422" t="s">
        <v>289</v>
      </c>
      <c r="I1422">
        <v>90</v>
      </c>
    </row>
    <row r="1423" spans="1:10" x14ac:dyDescent="0.2">
      <c r="A1423" t="s">
        <v>394</v>
      </c>
      <c r="B1423" t="s">
        <v>613</v>
      </c>
      <c r="C1423" t="s">
        <v>262</v>
      </c>
      <c r="D1423" t="s">
        <v>254</v>
      </c>
      <c r="E1423">
        <v>3944</v>
      </c>
      <c r="F1423" t="s">
        <v>2754</v>
      </c>
      <c r="G1423" t="s">
        <v>263</v>
      </c>
      <c r="H1423" t="s">
        <v>289</v>
      </c>
      <c r="I1423">
        <v>51</v>
      </c>
    </row>
    <row r="1424" spans="1:10" x14ac:dyDescent="0.2">
      <c r="A1424" t="s">
        <v>394</v>
      </c>
      <c r="B1424" t="s">
        <v>613</v>
      </c>
      <c r="C1424" t="s">
        <v>262</v>
      </c>
      <c r="D1424" t="s">
        <v>254</v>
      </c>
      <c r="E1424">
        <v>4045</v>
      </c>
      <c r="F1424" t="s">
        <v>3384</v>
      </c>
      <c r="G1424" t="s">
        <v>255</v>
      </c>
      <c r="H1424" t="s">
        <v>268</v>
      </c>
      <c r="I1424" t="s">
        <v>286</v>
      </c>
      <c r="J1424" t="s">
        <v>4310</v>
      </c>
    </row>
    <row r="1425" spans="1:9" x14ac:dyDescent="0.2">
      <c r="A1425" t="s">
        <v>394</v>
      </c>
      <c r="B1425" t="s">
        <v>613</v>
      </c>
      <c r="C1425" t="s">
        <v>253</v>
      </c>
      <c r="D1425" t="s">
        <v>254</v>
      </c>
      <c r="E1425">
        <v>4990</v>
      </c>
      <c r="F1425" t="s">
        <v>2755</v>
      </c>
      <c r="G1425" t="s">
        <v>263</v>
      </c>
      <c r="H1425" t="s">
        <v>268</v>
      </c>
      <c r="I1425">
        <v>149</v>
      </c>
    </row>
    <row r="1426" spans="1:9" x14ac:dyDescent="0.2">
      <c r="A1426" t="s">
        <v>394</v>
      </c>
      <c r="B1426" t="s">
        <v>613</v>
      </c>
      <c r="C1426" t="s">
        <v>257</v>
      </c>
      <c r="D1426" t="s">
        <v>254</v>
      </c>
      <c r="E1426">
        <v>4997</v>
      </c>
      <c r="F1426" t="s">
        <v>2756</v>
      </c>
      <c r="G1426" t="s">
        <v>255</v>
      </c>
      <c r="H1426" t="s">
        <v>268</v>
      </c>
      <c r="I1426">
        <v>450</v>
      </c>
    </row>
    <row r="1427" spans="1:9" x14ac:dyDescent="0.2">
      <c r="A1427" t="s">
        <v>394</v>
      </c>
      <c r="B1427" t="s">
        <v>613</v>
      </c>
      <c r="C1427" t="s">
        <v>253</v>
      </c>
      <c r="D1427" t="s">
        <v>254</v>
      </c>
      <c r="E1427">
        <v>5121</v>
      </c>
      <c r="F1427" t="s">
        <v>1582</v>
      </c>
      <c r="G1427" t="s">
        <v>255</v>
      </c>
      <c r="H1427" t="s">
        <v>472</v>
      </c>
      <c r="I1427">
        <v>102</v>
      </c>
    </row>
    <row r="1428" spans="1:9" x14ac:dyDescent="0.2">
      <c r="A1428" t="s">
        <v>394</v>
      </c>
      <c r="B1428" t="s">
        <v>613</v>
      </c>
      <c r="C1428" t="s">
        <v>253</v>
      </c>
      <c r="D1428" t="s">
        <v>254</v>
      </c>
      <c r="E1428">
        <v>5195</v>
      </c>
      <c r="F1428" t="s">
        <v>2757</v>
      </c>
      <c r="G1428" t="s">
        <v>255</v>
      </c>
      <c r="H1428" t="s">
        <v>472</v>
      </c>
      <c r="I1428">
        <v>387</v>
      </c>
    </row>
    <row r="1429" spans="1:9" x14ac:dyDescent="0.2">
      <c r="A1429" t="s">
        <v>394</v>
      </c>
      <c r="B1429" t="s">
        <v>613</v>
      </c>
      <c r="C1429" t="s">
        <v>253</v>
      </c>
      <c r="D1429" t="s">
        <v>258</v>
      </c>
      <c r="E1429">
        <v>5753</v>
      </c>
      <c r="F1429" t="s">
        <v>3631</v>
      </c>
      <c r="G1429" t="s">
        <v>263</v>
      </c>
      <c r="H1429" t="s">
        <v>343</v>
      </c>
      <c r="I1429">
        <v>36</v>
      </c>
    </row>
    <row r="1430" spans="1:9" x14ac:dyDescent="0.2">
      <c r="A1430" t="s">
        <v>394</v>
      </c>
      <c r="B1430" t="s">
        <v>613</v>
      </c>
      <c r="C1430" t="s">
        <v>253</v>
      </c>
      <c r="D1430" t="s">
        <v>254</v>
      </c>
      <c r="E1430">
        <v>5757</v>
      </c>
      <c r="F1430" t="s">
        <v>2758</v>
      </c>
      <c r="G1430" t="s">
        <v>255</v>
      </c>
      <c r="H1430" t="s">
        <v>343</v>
      </c>
      <c r="I1430">
        <v>285</v>
      </c>
    </row>
    <row r="1431" spans="1:9" x14ac:dyDescent="0.2">
      <c r="A1431" t="s">
        <v>394</v>
      </c>
      <c r="B1431" t="s">
        <v>613</v>
      </c>
      <c r="C1431" t="s">
        <v>253</v>
      </c>
      <c r="D1431" t="s">
        <v>254</v>
      </c>
      <c r="E1431">
        <v>6013</v>
      </c>
      <c r="F1431" t="s">
        <v>2759</v>
      </c>
      <c r="G1431" t="s">
        <v>255</v>
      </c>
      <c r="H1431" t="s">
        <v>276</v>
      </c>
      <c r="I1431">
        <v>985</v>
      </c>
    </row>
    <row r="1432" spans="1:9" x14ac:dyDescent="0.2">
      <c r="A1432" t="s">
        <v>394</v>
      </c>
      <c r="B1432" t="s">
        <v>613</v>
      </c>
      <c r="C1432" t="s">
        <v>253</v>
      </c>
      <c r="D1432" t="s">
        <v>254</v>
      </c>
      <c r="E1432">
        <v>6131</v>
      </c>
      <c r="F1432" t="s">
        <v>2760</v>
      </c>
      <c r="G1432" t="s">
        <v>263</v>
      </c>
      <c r="H1432" t="s">
        <v>276</v>
      </c>
      <c r="I1432">
        <v>25</v>
      </c>
    </row>
    <row r="1433" spans="1:9" x14ac:dyDescent="0.2">
      <c r="A1433" t="s">
        <v>394</v>
      </c>
      <c r="B1433" t="s">
        <v>613</v>
      </c>
      <c r="C1433" t="s">
        <v>253</v>
      </c>
      <c r="D1433" t="s">
        <v>254</v>
      </c>
      <c r="E1433">
        <v>6317</v>
      </c>
      <c r="F1433" t="s">
        <v>2761</v>
      </c>
      <c r="G1433" t="s">
        <v>255</v>
      </c>
      <c r="H1433" t="s">
        <v>276</v>
      </c>
      <c r="I1433">
        <v>210</v>
      </c>
    </row>
    <row r="1434" spans="1:9" x14ac:dyDescent="0.2">
      <c r="A1434" t="s">
        <v>394</v>
      </c>
      <c r="B1434" t="s">
        <v>613</v>
      </c>
      <c r="C1434" t="s">
        <v>253</v>
      </c>
      <c r="D1434" t="s">
        <v>254</v>
      </c>
      <c r="E1434">
        <v>6365</v>
      </c>
      <c r="F1434" t="s">
        <v>2762</v>
      </c>
      <c r="G1434" t="s">
        <v>263</v>
      </c>
      <c r="H1434" t="s">
        <v>276</v>
      </c>
      <c r="I1434">
        <v>115</v>
      </c>
    </row>
    <row r="1435" spans="1:9" x14ac:dyDescent="0.2">
      <c r="A1435" t="s">
        <v>394</v>
      </c>
      <c r="B1435" t="s">
        <v>613</v>
      </c>
      <c r="C1435" t="s">
        <v>253</v>
      </c>
      <c r="D1435" t="s">
        <v>258</v>
      </c>
      <c r="E1435">
        <v>6396</v>
      </c>
      <c r="F1435" t="s">
        <v>2763</v>
      </c>
      <c r="G1435" t="s">
        <v>263</v>
      </c>
      <c r="H1435" t="s">
        <v>276</v>
      </c>
      <c r="I1435">
        <v>41</v>
      </c>
    </row>
    <row r="1436" spans="1:9" x14ac:dyDescent="0.2">
      <c r="A1436" t="s">
        <v>394</v>
      </c>
      <c r="B1436" t="s">
        <v>613</v>
      </c>
      <c r="C1436" t="s">
        <v>253</v>
      </c>
      <c r="D1436" t="s">
        <v>254</v>
      </c>
      <c r="E1436">
        <v>6517</v>
      </c>
      <c r="F1436" t="s">
        <v>530</v>
      </c>
      <c r="G1436" t="s">
        <v>255</v>
      </c>
      <c r="H1436" t="s">
        <v>280</v>
      </c>
      <c r="I1436">
        <v>473</v>
      </c>
    </row>
    <row r="1437" spans="1:9" x14ac:dyDescent="0.2">
      <c r="A1437" t="s">
        <v>394</v>
      </c>
      <c r="B1437" t="s">
        <v>613</v>
      </c>
      <c r="C1437" t="s">
        <v>253</v>
      </c>
      <c r="D1437" t="s">
        <v>254</v>
      </c>
      <c r="E1437">
        <v>6574</v>
      </c>
      <c r="F1437" t="s">
        <v>531</v>
      </c>
      <c r="G1437" t="s">
        <v>267</v>
      </c>
      <c r="H1437" t="s">
        <v>260</v>
      </c>
      <c r="I1437">
        <v>29</v>
      </c>
    </row>
    <row r="1438" spans="1:9" x14ac:dyDescent="0.2">
      <c r="A1438" t="s">
        <v>394</v>
      </c>
      <c r="B1438" t="s">
        <v>613</v>
      </c>
      <c r="C1438" t="s">
        <v>253</v>
      </c>
      <c r="D1438" t="s">
        <v>254</v>
      </c>
      <c r="E1438">
        <v>6850</v>
      </c>
      <c r="F1438" t="s">
        <v>2764</v>
      </c>
      <c r="G1438" t="s">
        <v>255</v>
      </c>
      <c r="H1438" t="s">
        <v>280</v>
      </c>
      <c r="I1438">
        <v>128</v>
      </c>
    </row>
    <row r="1439" spans="1:9" x14ac:dyDescent="0.2">
      <c r="A1439" t="s">
        <v>394</v>
      </c>
      <c r="B1439" t="s">
        <v>613</v>
      </c>
      <c r="C1439" t="s">
        <v>253</v>
      </c>
      <c r="D1439" t="s">
        <v>254</v>
      </c>
      <c r="E1439">
        <v>7208</v>
      </c>
      <c r="F1439" t="s">
        <v>2765</v>
      </c>
      <c r="G1439" t="s">
        <v>263</v>
      </c>
      <c r="H1439" t="s">
        <v>285</v>
      </c>
      <c r="I1439">
        <v>39</v>
      </c>
    </row>
    <row r="1440" spans="1:9" x14ac:dyDescent="0.2">
      <c r="A1440" t="s">
        <v>394</v>
      </c>
      <c r="B1440" t="s">
        <v>613</v>
      </c>
      <c r="C1440" t="s">
        <v>262</v>
      </c>
      <c r="D1440" t="s">
        <v>254</v>
      </c>
      <c r="E1440">
        <v>7613</v>
      </c>
      <c r="F1440" t="s">
        <v>1296</v>
      </c>
      <c r="G1440" t="s">
        <v>255</v>
      </c>
      <c r="H1440" t="s">
        <v>261</v>
      </c>
      <c r="I1440">
        <v>647</v>
      </c>
    </row>
    <row r="1441" spans="1:10" x14ac:dyDescent="0.2">
      <c r="A1441" t="s">
        <v>394</v>
      </c>
      <c r="B1441" t="s">
        <v>613</v>
      </c>
      <c r="C1441" t="s">
        <v>253</v>
      </c>
      <c r="D1441" t="s">
        <v>254</v>
      </c>
      <c r="E1441">
        <v>7780</v>
      </c>
      <c r="F1441" t="s">
        <v>407</v>
      </c>
      <c r="G1441" t="s">
        <v>255</v>
      </c>
      <c r="H1441" t="s">
        <v>331</v>
      </c>
      <c r="I1441" t="s">
        <v>286</v>
      </c>
      <c r="J1441" t="s">
        <v>3968</v>
      </c>
    </row>
    <row r="1442" spans="1:10" x14ac:dyDescent="0.2">
      <c r="A1442" t="s">
        <v>394</v>
      </c>
      <c r="B1442" t="s">
        <v>613</v>
      </c>
      <c r="C1442" t="s">
        <v>262</v>
      </c>
      <c r="D1442" t="s">
        <v>258</v>
      </c>
      <c r="E1442">
        <v>7849</v>
      </c>
      <c r="F1442" t="s">
        <v>2766</v>
      </c>
      <c r="G1442" t="s">
        <v>259</v>
      </c>
      <c r="H1442" t="s">
        <v>266</v>
      </c>
      <c r="I1442">
        <v>56</v>
      </c>
    </row>
    <row r="1443" spans="1:10" x14ac:dyDescent="0.2">
      <c r="A1443" t="s">
        <v>394</v>
      </c>
      <c r="B1443" t="s">
        <v>613</v>
      </c>
      <c r="C1443" t="s">
        <v>253</v>
      </c>
      <c r="D1443" t="s">
        <v>254</v>
      </c>
      <c r="E1443">
        <v>8051</v>
      </c>
      <c r="F1443" t="s">
        <v>2767</v>
      </c>
      <c r="G1443" t="s">
        <v>255</v>
      </c>
      <c r="H1443" t="s">
        <v>261</v>
      </c>
      <c r="I1443">
        <v>967</v>
      </c>
    </row>
    <row r="1444" spans="1:10" x14ac:dyDescent="0.2">
      <c r="A1444" t="s">
        <v>394</v>
      </c>
      <c r="B1444" t="s">
        <v>316</v>
      </c>
      <c r="C1444" t="s">
        <v>253</v>
      </c>
      <c r="D1444" t="s">
        <v>254</v>
      </c>
      <c r="E1444">
        <v>1384</v>
      </c>
      <c r="F1444" t="s">
        <v>395</v>
      </c>
      <c r="G1444" t="s">
        <v>255</v>
      </c>
      <c r="H1444" t="s">
        <v>303</v>
      </c>
      <c r="I1444">
        <v>71</v>
      </c>
    </row>
    <row r="1445" spans="1:10" x14ac:dyDescent="0.2">
      <c r="A1445" t="s">
        <v>394</v>
      </c>
      <c r="B1445" t="s">
        <v>316</v>
      </c>
      <c r="C1445" t="s">
        <v>262</v>
      </c>
      <c r="D1445" t="s">
        <v>254</v>
      </c>
      <c r="E1445">
        <v>1400</v>
      </c>
      <c r="F1445" t="s">
        <v>2768</v>
      </c>
      <c r="G1445" t="s">
        <v>259</v>
      </c>
      <c r="H1445" t="s">
        <v>282</v>
      </c>
      <c r="I1445">
        <v>33</v>
      </c>
    </row>
    <row r="1446" spans="1:10" x14ac:dyDescent="0.2">
      <c r="A1446" t="s">
        <v>394</v>
      </c>
      <c r="B1446" t="s">
        <v>316</v>
      </c>
      <c r="C1446" t="s">
        <v>257</v>
      </c>
      <c r="D1446" t="s">
        <v>254</v>
      </c>
      <c r="E1446">
        <v>1446</v>
      </c>
      <c r="F1446" t="s">
        <v>2769</v>
      </c>
      <c r="G1446" t="s">
        <v>255</v>
      </c>
      <c r="H1446" t="s">
        <v>282</v>
      </c>
      <c r="I1446">
        <v>87</v>
      </c>
    </row>
    <row r="1447" spans="1:10" x14ac:dyDescent="0.2">
      <c r="A1447" t="s">
        <v>394</v>
      </c>
      <c r="B1447" t="s">
        <v>316</v>
      </c>
      <c r="C1447" t="s">
        <v>253</v>
      </c>
      <c r="D1447" t="s">
        <v>254</v>
      </c>
      <c r="E1447">
        <v>1491</v>
      </c>
      <c r="F1447" t="s">
        <v>2770</v>
      </c>
      <c r="G1447" t="s">
        <v>263</v>
      </c>
      <c r="H1447" t="s">
        <v>343</v>
      </c>
      <c r="I1447">
        <v>55</v>
      </c>
    </row>
    <row r="1448" spans="1:10" x14ac:dyDescent="0.2">
      <c r="A1448" t="s">
        <v>394</v>
      </c>
      <c r="B1448" t="s">
        <v>316</v>
      </c>
      <c r="C1448" t="s">
        <v>262</v>
      </c>
      <c r="D1448" t="s">
        <v>254</v>
      </c>
      <c r="E1448">
        <v>1718</v>
      </c>
      <c r="F1448" t="s">
        <v>2771</v>
      </c>
      <c r="G1448" t="s">
        <v>259</v>
      </c>
      <c r="H1448" t="s">
        <v>282</v>
      </c>
      <c r="I1448">
        <v>47</v>
      </c>
    </row>
    <row r="1449" spans="1:10" x14ac:dyDescent="0.2">
      <c r="A1449" t="s">
        <v>394</v>
      </c>
      <c r="B1449" t="s">
        <v>316</v>
      </c>
      <c r="C1449" t="s">
        <v>262</v>
      </c>
      <c r="D1449" t="s">
        <v>254</v>
      </c>
      <c r="E1449">
        <v>1724</v>
      </c>
      <c r="F1449" t="s">
        <v>2772</v>
      </c>
      <c r="G1449" t="s">
        <v>259</v>
      </c>
      <c r="H1449" t="s">
        <v>282</v>
      </c>
      <c r="I1449">
        <v>51</v>
      </c>
    </row>
    <row r="1450" spans="1:10" x14ac:dyDescent="0.2">
      <c r="A1450" t="s">
        <v>394</v>
      </c>
      <c r="B1450" t="s">
        <v>316</v>
      </c>
      <c r="C1450" t="s">
        <v>253</v>
      </c>
      <c r="D1450" t="s">
        <v>254</v>
      </c>
      <c r="E1450">
        <v>1805</v>
      </c>
      <c r="F1450" t="s">
        <v>1524</v>
      </c>
      <c r="G1450" t="s">
        <v>255</v>
      </c>
      <c r="H1450" t="s">
        <v>282</v>
      </c>
      <c r="I1450">
        <v>268</v>
      </c>
    </row>
    <row r="1451" spans="1:10" x14ac:dyDescent="0.2">
      <c r="A1451" t="s">
        <v>394</v>
      </c>
      <c r="B1451" t="s">
        <v>316</v>
      </c>
      <c r="C1451" t="s">
        <v>253</v>
      </c>
      <c r="D1451" t="s">
        <v>254</v>
      </c>
      <c r="E1451">
        <v>1827</v>
      </c>
      <c r="F1451" t="s">
        <v>2773</v>
      </c>
      <c r="G1451" t="s">
        <v>255</v>
      </c>
      <c r="H1451" t="s">
        <v>282</v>
      </c>
      <c r="I1451">
        <v>166</v>
      </c>
    </row>
    <row r="1452" spans="1:10" x14ac:dyDescent="0.2">
      <c r="A1452" t="s">
        <v>394</v>
      </c>
      <c r="B1452" t="s">
        <v>316</v>
      </c>
      <c r="C1452" t="s">
        <v>253</v>
      </c>
      <c r="D1452" t="s">
        <v>254</v>
      </c>
      <c r="E1452">
        <v>1881</v>
      </c>
      <c r="F1452" t="s">
        <v>2774</v>
      </c>
      <c r="G1452" t="s">
        <v>255</v>
      </c>
      <c r="H1452" t="s">
        <v>282</v>
      </c>
      <c r="I1452" t="s">
        <v>322</v>
      </c>
      <c r="J1452" t="s">
        <v>4311</v>
      </c>
    </row>
    <row r="1453" spans="1:10" x14ac:dyDescent="0.2">
      <c r="A1453" t="s">
        <v>394</v>
      </c>
      <c r="B1453" t="s">
        <v>316</v>
      </c>
      <c r="C1453" t="s">
        <v>262</v>
      </c>
      <c r="D1453" t="s">
        <v>254</v>
      </c>
      <c r="E1453">
        <v>1899</v>
      </c>
      <c r="F1453" t="s">
        <v>502</v>
      </c>
      <c r="G1453" t="s">
        <v>255</v>
      </c>
      <c r="H1453" t="s">
        <v>282</v>
      </c>
      <c r="I1453">
        <v>433</v>
      </c>
    </row>
    <row r="1454" spans="1:10" x14ac:dyDescent="0.2">
      <c r="A1454" t="s">
        <v>394</v>
      </c>
      <c r="B1454" t="s">
        <v>316</v>
      </c>
      <c r="C1454" t="s">
        <v>253</v>
      </c>
      <c r="D1454" t="s">
        <v>254</v>
      </c>
      <c r="E1454">
        <v>1951</v>
      </c>
      <c r="F1454" t="s">
        <v>1420</v>
      </c>
      <c r="G1454" t="s">
        <v>255</v>
      </c>
      <c r="H1454" t="s">
        <v>282</v>
      </c>
      <c r="I1454" t="s">
        <v>322</v>
      </c>
      <c r="J1454" t="s">
        <v>4312</v>
      </c>
    </row>
    <row r="1455" spans="1:10" x14ac:dyDescent="0.2">
      <c r="A1455" t="s">
        <v>394</v>
      </c>
      <c r="B1455" t="s">
        <v>316</v>
      </c>
      <c r="C1455" t="s">
        <v>264</v>
      </c>
      <c r="D1455" t="s">
        <v>254</v>
      </c>
      <c r="E1455">
        <v>1954</v>
      </c>
      <c r="F1455" t="s">
        <v>2775</v>
      </c>
      <c r="G1455" t="s">
        <v>255</v>
      </c>
      <c r="H1455" t="s">
        <v>260</v>
      </c>
      <c r="I1455">
        <v>568</v>
      </c>
    </row>
    <row r="1456" spans="1:10" x14ac:dyDescent="0.2">
      <c r="A1456" t="s">
        <v>394</v>
      </c>
      <c r="B1456" t="s">
        <v>316</v>
      </c>
      <c r="C1456" t="s">
        <v>253</v>
      </c>
      <c r="D1456" t="s">
        <v>254</v>
      </c>
      <c r="E1456">
        <v>1963</v>
      </c>
      <c r="F1456" t="s">
        <v>2728</v>
      </c>
      <c r="G1456" t="s">
        <v>255</v>
      </c>
      <c r="H1456" t="s">
        <v>282</v>
      </c>
      <c r="I1456" t="s">
        <v>305</v>
      </c>
      <c r="J1456" t="s">
        <v>3519</v>
      </c>
    </row>
    <row r="1457" spans="1:10" x14ac:dyDescent="0.2">
      <c r="A1457" t="s">
        <v>394</v>
      </c>
      <c r="B1457" t="s">
        <v>316</v>
      </c>
      <c r="C1457" t="s">
        <v>253</v>
      </c>
      <c r="D1457" t="s">
        <v>254</v>
      </c>
      <c r="E1457">
        <v>2055</v>
      </c>
      <c r="F1457" t="s">
        <v>2776</v>
      </c>
      <c r="G1457" t="s">
        <v>263</v>
      </c>
      <c r="H1457" t="s">
        <v>256</v>
      </c>
      <c r="I1457">
        <v>53</v>
      </c>
    </row>
    <row r="1458" spans="1:10" x14ac:dyDescent="0.2">
      <c r="A1458" t="s">
        <v>394</v>
      </c>
      <c r="B1458" t="s">
        <v>316</v>
      </c>
      <c r="C1458" t="s">
        <v>262</v>
      </c>
      <c r="D1458" t="s">
        <v>254</v>
      </c>
      <c r="E1458">
        <v>2150</v>
      </c>
      <c r="F1458" t="s">
        <v>396</v>
      </c>
      <c r="G1458" t="s">
        <v>267</v>
      </c>
      <c r="H1458" t="s">
        <v>260</v>
      </c>
      <c r="I1458">
        <v>86</v>
      </c>
    </row>
    <row r="1459" spans="1:10" x14ac:dyDescent="0.2">
      <c r="A1459" t="s">
        <v>394</v>
      </c>
      <c r="B1459" t="s">
        <v>316</v>
      </c>
      <c r="C1459" t="s">
        <v>253</v>
      </c>
      <c r="D1459" t="s">
        <v>258</v>
      </c>
      <c r="E1459">
        <v>2176</v>
      </c>
      <c r="F1459" t="s">
        <v>2777</v>
      </c>
      <c r="G1459" t="s">
        <v>259</v>
      </c>
      <c r="H1459" t="s">
        <v>260</v>
      </c>
      <c r="I1459">
        <v>26</v>
      </c>
    </row>
    <row r="1460" spans="1:10" x14ac:dyDescent="0.2">
      <c r="A1460" t="s">
        <v>394</v>
      </c>
      <c r="B1460" t="s">
        <v>316</v>
      </c>
      <c r="C1460" t="s">
        <v>253</v>
      </c>
      <c r="D1460" t="s">
        <v>254</v>
      </c>
      <c r="E1460">
        <v>2179</v>
      </c>
      <c r="F1460" t="s">
        <v>2778</v>
      </c>
      <c r="G1460" t="s">
        <v>259</v>
      </c>
      <c r="H1460" t="s">
        <v>260</v>
      </c>
      <c r="I1460">
        <v>54</v>
      </c>
    </row>
    <row r="1461" spans="1:10" x14ac:dyDescent="0.2">
      <c r="A1461" t="s">
        <v>394</v>
      </c>
      <c r="B1461" t="s">
        <v>316</v>
      </c>
      <c r="C1461" t="s">
        <v>264</v>
      </c>
      <c r="D1461" t="s">
        <v>254</v>
      </c>
      <c r="E1461">
        <v>2180</v>
      </c>
      <c r="F1461" t="s">
        <v>460</v>
      </c>
      <c r="G1461" t="s">
        <v>255</v>
      </c>
      <c r="H1461" t="s">
        <v>260</v>
      </c>
      <c r="I1461">
        <v>162</v>
      </c>
    </row>
    <row r="1462" spans="1:10" x14ac:dyDescent="0.2">
      <c r="A1462" t="s">
        <v>394</v>
      </c>
      <c r="B1462" t="s">
        <v>316</v>
      </c>
      <c r="C1462" t="s">
        <v>257</v>
      </c>
      <c r="D1462" t="s">
        <v>254</v>
      </c>
      <c r="E1462">
        <v>2185</v>
      </c>
      <c r="F1462" t="s">
        <v>581</v>
      </c>
      <c r="G1462" t="s">
        <v>259</v>
      </c>
      <c r="H1462" t="s">
        <v>260</v>
      </c>
      <c r="I1462">
        <v>154</v>
      </c>
    </row>
    <row r="1463" spans="1:10" x14ac:dyDescent="0.2">
      <c r="A1463" t="s">
        <v>394</v>
      </c>
      <c r="B1463" t="s">
        <v>316</v>
      </c>
      <c r="C1463" t="s">
        <v>262</v>
      </c>
      <c r="D1463" t="s">
        <v>254</v>
      </c>
      <c r="E1463">
        <v>2191</v>
      </c>
      <c r="F1463" t="s">
        <v>2779</v>
      </c>
      <c r="G1463" t="s">
        <v>259</v>
      </c>
      <c r="H1463" t="s">
        <v>260</v>
      </c>
      <c r="I1463">
        <v>40</v>
      </c>
    </row>
    <row r="1464" spans="1:10" x14ac:dyDescent="0.2">
      <c r="A1464" t="s">
        <v>394</v>
      </c>
      <c r="B1464" t="s">
        <v>316</v>
      </c>
      <c r="C1464" t="s">
        <v>262</v>
      </c>
      <c r="D1464" t="s">
        <v>254</v>
      </c>
      <c r="E1464">
        <v>2211</v>
      </c>
      <c r="F1464" t="s">
        <v>3385</v>
      </c>
      <c r="G1464" t="s">
        <v>255</v>
      </c>
      <c r="H1464" t="s">
        <v>256</v>
      </c>
      <c r="I1464">
        <v>561</v>
      </c>
    </row>
    <row r="1465" spans="1:10" x14ac:dyDescent="0.2">
      <c r="A1465" t="s">
        <v>394</v>
      </c>
      <c r="B1465" t="s">
        <v>316</v>
      </c>
      <c r="C1465" t="s">
        <v>253</v>
      </c>
      <c r="D1465" t="s">
        <v>254</v>
      </c>
      <c r="E1465">
        <v>2488</v>
      </c>
      <c r="F1465" t="s">
        <v>2780</v>
      </c>
      <c r="G1465" t="s">
        <v>259</v>
      </c>
      <c r="H1465" t="s">
        <v>260</v>
      </c>
      <c r="I1465">
        <v>62</v>
      </c>
    </row>
    <row r="1466" spans="1:10" x14ac:dyDescent="0.2">
      <c r="A1466" t="s">
        <v>394</v>
      </c>
      <c r="B1466" t="s">
        <v>316</v>
      </c>
      <c r="C1466" t="s">
        <v>262</v>
      </c>
      <c r="D1466" t="s">
        <v>254</v>
      </c>
      <c r="E1466">
        <v>2502</v>
      </c>
      <c r="F1466" t="s">
        <v>2781</v>
      </c>
      <c r="G1466" t="s">
        <v>255</v>
      </c>
      <c r="H1466" t="s">
        <v>256</v>
      </c>
      <c r="I1466" t="s">
        <v>1626</v>
      </c>
      <c r="J1466" t="s">
        <v>3694</v>
      </c>
    </row>
    <row r="1467" spans="1:10" x14ac:dyDescent="0.2">
      <c r="A1467" t="s">
        <v>394</v>
      </c>
      <c r="B1467" t="s">
        <v>316</v>
      </c>
      <c r="C1467" t="s">
        <v>253</v>
      </c>
      <c r="D1467" t="s">
        <v>254</v>
      </c>
      <c r="E1467">
        <v>2531</v>
      </c>
      <c r="F1467" t="s">
        <v>2782</v>
      </c>
      <c r="G1467" t="s">
        <v>255</v>
      </c>
      <c r="H1467" t="s">
        <v>256</v>
      </c>
      <c r="I1467" t="s">
        <v>286</v>
      </c>
      <c r="J1467" t="s">
        <v>4313</v>
      </c>
    </row>
    <row r="1468" spans="1:10" x14ac:dyDescent="0.2">
      <c r="A1468" t="s">
        <v>394</v>
      </c>
      <c r="B1468" t="s">
        <v>316</v>
      </c>
      <c r="C1468" t="s">
        <v>262</v>
      </c>
      <c r="D1468" t="s">
        <v>254</v>
      </c>
      <c r="E1468">
        <v>2579</v>
      </c>
      <c r="F1468" t="s">
        <v>3632</v>
      </c>
      <c r="G1468" t="s">
        <v>255</v>
      </c>
      <c r="H1468" t="s">
        <v>256</v>
      </c>
      <c r="I1468" t="s">
        <v>314</v>
      </c>
      <c r="J1468" t="s">
        <v>3515</v>
      </c>
    </row>
    <row r="1469" spans="1:10" x14ac:dyDescent="0.2">
      <c r="A1469" t="s">
        <v>394</v>
      </c>
      <c r="B1469" t="s">
        <v>316</v>
      </c>
      <c r="C1469" t="s">
        <v>253</v>
      </c>
      <c r="D1469" t="s">
        <v>258</v>
      </c>
      <c r="E1469">
        <v>2586</v>
      </c>
      <c r="F1469" t="s">
        <v>2783</v>
      </c>
      <c r="G1469" t="s">
        <v>267</v>
      </c>
      <c r="H1469" t="s">
        <v>256</v>
      </c>
      <c r="I1469">
        <v>4</v>
      </c>
    </row>
    <row r="1470" spans="1:10" x14ac:dyDescent="0.2">
      <c r="A1470" t="s">
        <v>394</v>
      </c>
      <c r="B1470" t="s">
        <v>316</v>
      </c>
      <c r="C1470" t="s">
        <v>262</v>
      </c>
      <c r="D1470" t="s">
        <v>254</v>
      </c>
      <c r="E1470">
        <v>2587</v>
      </c>
      <c r="F1470" t="s">
        <v>2784</v>
      </c>
      <c r="G1470" t="s">
        <v>255</v>
      </c>
      <c r="H1470" t="s">
        <v>256</v>
      </c>
      <c r="I1470" t="s">
        <v>420</v>
      </c>
      <c r="J1470" t="s">
        <v>3717</v>
      </c>
    </row>
    <row r="1471" spans="1:10" x14ac:dyDescent="0.2">
      <c r="A1471" t="s">
        <v>394</v>
      </c>
      <c r="B1471" t="s">
        <v>316</v>
      </c>
      <c r="C1471" t="s">
        <v>262</v>
      </c>
      <c r="D1471" t="s">
        <v>254</v>
      </c>
      <c r="E1471">
        <v>2693</v>
      </c>
      <c r="F1471" t="s">
        <v>2785</v>
      </c>
      <c r="G1471" t="s">
        <v>259</v>
      </c>
      <c r="H1471" t="s">
        <v>261</v>
      </c>
      <c r="I1471">
        <v>53</v>
      </c>
    </row>
    <row r="1472" spans="1:10" x14ac:dyDescent="0.2">
      <c r="A1472" t="s">
        <v>394</v>
      </c>
      <c r="B1472" t="s">
        <v>316</v>
      </c>
      <c r="C1472" t="s">
        <v>262</v>
      </c>
      <c r="D1472" t="s">
        <v>254</v>
      </c>
      <c r="E1472">
        <v>2702</v>
      </c>
      <c r="F1472" t="s">
        <v>3386</v>
      </c>
      <c r="G1472" t="s">
        <v>259</v>
      </c>
      <c r="H1472" t="s">
        <v>265</v>
      </c>
      <c r="I1472" t="s">
        <v>314</v>
      </c>
      <c r="J1472" t="s">
        <v>3701</v>
      </c>
    </row>
    <row r="1473" spans="1:10" x14ac:dyDescent="0.2">
      <c r="A1473" t="s">
        <v>394</v>
      </c>
      <c r="B1473" t="s">
        <v>316</v>
      </c>
      <c r="C1473" t="s">
        <v>253</v>
      </c>
      <c r="D1473" t="s">
        <v>254</v>
      </c>
      <c r="E1473">
        <v>2750</v>
      </c>
      <c r="F1473" t="s">
        <v>2786</v>
      </c>
      <c r="G1473" t="s">
        <v>259</v>
      </c>
      <c r="H1473" t="s">
        <v>261</v>
      </c>
      <c r="I1473">
        <v>34</v>
      </c>
    </row>
    <row r="1474" spans="1:10" x14ac:dyDescent="0.2">
      <c r="A1474" t="s">
        <v>394</v>
      </c>
      <c r="B1474" t="s">
        <v>316</v>
      </c>
      <c r="C1474" t="s">
        <v>253</v>
      </c>
      <c r="D1474" t="s">
        <v>254</v>
      </c>
      <c r="E1474">
        <v>2924</v>
      </c>
      <c r="F1474" t="s">
        <v>2787</v>
      </c>
      <c r="G1474" t="s">
        <v>255</v>
      </c>
      <c r="H1474" t="s">
        <v>256</v>
      </c>
      <c r="I1474">
        <v>64</v>
      </c>
    </row>
    <row r="1475" spans="1:10" x14ac:dyDescent="0.2">
      <c r="A1475" t="s">
        <v>394</v>
      </c>
      <c r="B1475" t="s">
        <v>316</v>
      </c>
      <c r="C1475" t="s">
        <v>262</v>
      </c>
      <c r="D1475" t="s">
        <v>254</v>
      </c>
      <c r="E1475">
        <v>2970</v>
      </c>
      <c r="F1475" t="s">
        <v>2788</v>
      </c>
      <c r="G1475" t="s">
        <v>259</v>
      </c>
      <c r="H1475" t="s">
        <v>281</v>
      </c>
      <c r="I1475">
        <v>42</v>
      </c>
    </row>
    <row r="1476" spans="1:10" x14ac:dyDescent="0.2">
      <c r="A1476" t="s">
        <v>394</v>
      </c>
      <c r="B1476" t="s">
        <v>316</v>
      </c>
      <c r="C1476" t="s">
        <v>262</v>
      </c>
      <c r="D1476" t="s">
        <v>254</v>
      </c>
      <c r="E1476">
        <v>3040</v>
      </c>
      <c r="F1476" t="s">
        <v>2789</v>
      </c>
      <c r="G1476" t="s">
        <v>255</v>
      </c>
      <c r="H1476" t="s">
        <v>266</v>
      </c>
      <c r="I1476">
        <v>239</v>
      </c>
    </row>
    <row r="1477" spans="1:10" x14ac:dyDescent="0.2">
      <c r="A1477" t="s">
        <v>394</v>
      </c>
      <c r="B1477" t="s">
        <v>316</v>
      </c>
      <c r="C1477" t="s">
        <v>253</v>
      </c>
      <c r="D1477" t="s">
        <v>254</v>
      </c>
      <c r="E1477">
        <v>3088</v>
      </c>
      <c r="F1477" t="s">
        <v>2790</v>
      </c>
      <c r="G1477" t="s">
        <v>255</v>
      </c>
      <c r="H1477" t="s">
        <v>265</v>
      </c>
      <c r="I1477" t="s">
        <v>305</v>
      </c>
      <c r="J1477" t="s">
        <v>3966</v>
      </c>
    </row>
    <row r="1478" spans="1:10" x14ac:dyDescent="0.2">
      <c r="A1478" t="s">
        <v>394</v>
      </c>
      <c r="B1478" t="s">
        <v>316</v>
      </c>
      <c r="C1478" t="s">
        <v>253</v>
      </c>
      <c r="D1478" t="s">
        <v>254</v>
      </c>
      <c r="E1478">
        <v>3182</v>
      </c>
      <c r="F1478" t="s">
        <v>399</v>
      </c>
      <c r="G1478" t="s">
        <v>267</v>
      </c>
      <c r="H1478" t="s">
        <v>265</v>
      </c>
      <c r="I1478">
        <v>347</v>
      </c>
    </row>
    <row r="1479" spans="1:10" x14ac:dyDescent="0.2">
      <c r="A1479" t="s">
        <v>394</v>
      </c>
      <c r="B1479" t="s">
        <v>316</v>
      </c>
      <c r="C1479" t="s">
        <v>262</v>
      </c>
      <c r="D1479" t="s">
        <v>254</v>
      </c>
      <c r="E1479">
        <v>3197</v>
      </c>
      <c r="F1479" t="s">
        <v>1526</v>
      </c>
      <c r="G1479" t="s">
        <v>255</v>
      </c>
      <c r="H1479" t="s">
        <v>265</v>
      </c>
      <c r="I1479" t="s">
        <v>322</v>
      </c>
      <c r="J1479" t="s">
        <v>4314</v>
      </c>
    </row>
    <row r="1480" spans="1:10" x14ac:dyDescent="0.2">
      <c r="A1480" t="s">
        <v>394</v>
      </c>
      <c r="B1480" t="s">
        <v>316</v>
      </c>
      <c r="C1480" t="s">
        <v>262</v>
      </c>
      <c r="D1480" t="s">
        <v>254</v>
      </c>
      <c r="E1480">
        <v>3204</v>
      </c>
      <c r="F1480" t="s">
        <v>1527</v>
      </c>
      <c r="G1480" t="s">
        <v>255</v>
      </c>
      <c r="H1480" t="s">
        <v>288</v>
      </c>
      <c r="I1480">
        <v>49</v>
      </c>
    </row>
    <row r="1481" spans="1:10" x14ac:dyDescent="0.2">
      <c r="A1481" t="s">
        <v>394</v>
      </c>
      <c r="B1481" t="s">
        <v>316</v>
      </c>
      <c r="C1481" t="s">
        <v>262</v>
      </c>
      <c r="D1481" t="s">
        <v>254</v>
      </c>
      <c r="E1481">
        <v>3241</v>
      </c>
      <c r="F1481" t="s">
        <v>2791</v>
      </c>
      <c r="G1481" t="s">
        <v>263</v>
      </c>
      <c r="H1481" t="s">
        <v>281</v>
      </c>
      <c r="I1481">
        <v>38</v>
      </c>
    </row>
    <row r="1482" spans="1:10" x14ac:dyDescent="0.2">
      <c r="A1482" t="s">
        <v>394</v>
      </c>
      <c r="B1482" t="s">
        <v>316</v>
      </c>
      <c r="C1482" t="s">
        <v>262</v>
      </c>
      <c r="D1482" t="s">
        <v>254</v>
      </c>
      <c r="E1482">
        <v>3355</v>
      </c>
      <c r="F1482" t="s">
        <v>1293</v>
      </c>
      <c r="G1482" t="s">
        <v>263</v>
      </c>
      <c r="H1482" t="s">
        <v>261</v>
      </c>
      <c r="I1482">
        <v>157</v>
      </c>
    </row>
    <row r="1483" spans="1:10" x14ac:dyDescent="0.2">
      <c r="A1483" t="s">
        <v>394</v>
      </c>
      <c r="B1483" t="s">
        <v>316</v>
      </c>
      <c r="C1483" t="s">
        <v>253</v>
      </c>
      <c r="D1483" t="s">
        <v>254</v>
      </c>
      <c r="E1483">
        <v>3356</v>
      </c>
      <c r="F1483" t="s">
        <v>2792</v>
      </c>
      <c r="G1483" t="s">
        <v>259</v>
      </c>
      <c r="H1483" t="s">
        <v>261</v>
      </c>
      <c r="I1483">
        <v>139</v>
      </c>
    </row>
    <row r="1484" spans="1:10" x14ac:dyDescent="0.2">
      <c r="A1484" t="s">
        <v>394</v>
      </c>
      <c r="B1484" t="s">
        <v>316</v>
      </c>
      <c r="C1484" t="s">
        <v>253</v>
      </c>
      <c r="D1484" t="s">
        <v>254</v>
      </c>
      <c r="E1484">
        <v>3374</v>
      </c>
      <c r="F1484" t="s">
        <v>3066</v>
      </c>
      <c r="G1484" t="s">
        <v>259</v>
      </c>
      <c r="H1484" t="s">
        <v>261</v>
      </c>
      <c r="I1484">
        <v>56</v>
      </c>
    </row>
    <row r="1485" spans="1:10" x14ac:dyDescent="0.2">
      <c r="A1485" t="s">
        <v>394</v>
      </c>
      <c r="B1485" t="s">
        <v>316</v>
      </c>
      <c r="C1485" t="s">
        <v>253</v>
      </c>
      <c r="D1485" t="s">
        <v>254</v>
      </c>
      <c r="E1485">
        <v>3408</v>
      </c>
      <c r="F1485" t="s">
        <v>2793</v>
      </c>
      <c r="G1485" t="s">
        <v>255</v>
      </c>
      <c r="H1485" t="s">
        <v>288</v>
      </c>
      <c r="I1485">
        <v>113</v>
      </c>
    </row>
    <row r="1486" spans="1:10" x14ac:dyDescent="0.2">
      <c r="A1486" t="s">
        <v>394</v>
      </c>
      <c r="B1486" t="s">
        <v>316</v>
      </c>
      <c r="C1486" t="s">
        <v>262</v>
      </c>
      <c r="D1486" t="s">
        <v>254</v>
      </c>
      <c r="E1486">
        <v>3416</v>
      </c>
      <c r="F1486" t="s">
        <v>2794</v>
      </c>
      <c r="G1486" t="s">
        <v>267</v>
      </c>
      <c r="H1486" t="s">
        <v>265</v>
      </c>
      <c r="I1486">
        <v>35</v>
      </c>
    </row>
    <row r="1487" spans="1:10" x14ac:dyDescent="0.2">
      <c r="A1487" t="s">
        <v>394</v>
      </c>
      <c r="B1487" t="s">
        <v>316</v>
      </c>
      <c r="C1487" t="s">
        <v>253</v>
      </c>
      <c r="D1487" t="s">
        <v>254</v>
      </c>
      <c r="E1487">
        <v>3434</v>
      </c>
      <c r="F1487" t="s">
        <v>2795</v>
      </c>
      <c r="G1487" t="s">
        <v>255</v>
      </c>
      <c r="H1487" t="s">
        <v>270</v>
      </c>
      <c r="I1487">
        <v>131</v>
      </c>
    </row>
    <row r="1488" spans="1:10" x14ac:dyDescent="0.2">
      <c r="A1488" t="s">
        <v>394</v>
      </c>
      <c r="B1488" t="s">
        <v>316</v>
      </c>
      <c r="C1488" t="s">
        <v>253</v>
      </c>
      <c r="D1488" t="s">
        <v>254</v>
      </c>
      <c r="E1488">
        <v>3437</v>
      </c>
      <c r="F1488" t="s">
        <v>2796</v>
      </c>
      <c r="G1488" t="s">
        <v>259</v>
      </c>
      <c r="H1488" t="s">
        <v>270</v>
      </c>
      <c r="I1488">
        <v>40</v>
      </c>
    </row>
    <row r="1489" spans="1:10" x14ac:dyDescent="0.2">
      <c r="A1489" t="s">
        <v>394</v>
      </c>
      <c r="B1489" t="s">
        <v>316</v>
      </c>
      <c r="C1489" t="s">
        <v>264</v>
      </c>
      <c r="D1489" t="s">
        <v>258</v>
      </c>
      <c r="E1489">
        <v>3446</v>
      </c>
      <c r="F1489" t="s">
        <v>1294</v>
      </c>
      <c r="G1489" t="s">
        <v>267</v>
      </c>
      <c r="H1489" t="s">
        <v>270</v>
      </c>
      <c r="I1489">
        <v>187</v>
      </c>
    </row>
    <row r="1490" spans="1:10" x14ac:dyDescent="0.2">
      <c r="A1490" t="s">
        <v>394</v>
      </c>
      <c r="B1490" t="s">
        <v>316</v>
      </c>
      <c r="C1490" t="s">
        <v>262</v>
      </c>
      <c r="D1490" t="s">
        <v>254</v>
      </c>
      <c r="E1490">
        <v>3474</v>
      </c>
      <c r="F1490" t="s">
        <v>2797</v>
      </c>
      <c r="G1490" t="s">
        <v>267</v>
      </c>
      <c r="H1490" t="s">
        <v>281</v>
      </c>
      <c r="I1490">
        <v>26</v>
      </c>
    </row>
    <row r="1491" spans="1:10" x14ac:dyDescent="0.2">
      <c r="A1491" t="s">
        <v>394</v>
      </c>
      <c r="B1491" t="s">
        <v>316</v>
      </c>
      <c r="C1491" t="s">
        <v>262</v>
      </c>
      <c r="D1491" t="s">
        <v>254</v>
      </c>
      <c r="E1491">
        <v>3486</v>
      </c>
      <c r="F1491" t="s">
        <v>3387</v>
      </c>
      <c r="G1491" t="s">
        <v>255</v>
      </c>
      <c r="H1491" t="s">
        <v>281</v>
      </c>
      <c r="I1491">
        <v>46</v>
      </c>
    </row>
    <row r="1492" spans="1:10" x14ac:dyDescent="0.2">
      <c r="A1492" t="s">
        <v>394</v>
      </c>
      <c r="B1492" t="s">
        <v>316</v>
      </c>
      <c r="C1492" t="s">
        <v>257</v>
      </c>
      <c r="D1492" t="s">
        <v>254</v>
      </c>
      <c r="E1492">
        <v>3495</v>
      </c>
      <c r="F1492" t="s">
        <v>2798</v>
      </c>
      <c r="G1492" t="s">
        <v>259</v>
      </c>
      <c r="H1492" t="s">
        <v>281</v>
      </c>
      <c r="I1492">
        <v>20</v>
      </c>
    </row>
    <row r="1493" spans="1:10" x14ac:dyDescent="0.2">
      <c r="A1493" t="s">
        <v>394</v>
      </c>
      <c r="B1493" t="s">
        <v>316</v>
      </c>
      <c r="C1493" t="s">
        <v>253</v>
      </c>
      <c r="D1493" t="s">
        <v>254</v>
      </c>
      <c r="E1493">
        <v>3515</v>
      </c>
      <c r="F1493" t="s">
        <v>2799</v>
      </c>
      <c r="G1493" t="s">
        <v>259</v>
      </c>
      <c r="H1493" t="s">
        <v>288</v>
      </c>
      <c r="I1493">
        <v>27</v>
      </c>
    </row>
    <row r="1494" spans="1:10" x14ac:dyDescent="0.2">
      <c r="A1494" t="s">
        <v>394</v>
      </c>
      <c r="B1494" t="s">
        <v>316</v>
      </c>
      <c r="C1494" t="s">
        <v>253</v>
      </c>
      <c r="D1494" t="s">
        <v>254</v>
      </c>
      <c r="E1494">
        <v>3611</v>
      </c>
      <c r="F1494" t="s">
        <v>2800</v>
      </c>
      <c r="G1494" t="s">
        <v>255</v>
      </c>
      <c r="H1494" t="s">
        <v>288</v>
      </c>
      <c r="I1494">
        <v>192</v>
      </c>
    </row>
    <row r="1495" spans="1:10" x14ac:dyDescent="0.2">
      <c r="A1495" t="s">
        <v>394</v>
      </c>
      <c r="B1495" t="s">
        <v>316</v>
      </c>
      <c r="C1495" t="s">
        <v>262</v>
      </c>
      <c r="D1495" t="s">
        <v>254</v>
      </c>
      <c r="E1495">
        <v>3623</v>
      </c>
      <c r="F1495" t="s">
        <v>2801</v>
      </c>
      <c r="G1495" t="s">
        <v>267</v>
      </c>
      <c r="H1495" t="s">
        <v>266</v>
      </c>
      <c r="I1495">
        <v>67</v>
      </c>
    </row>
    <row r="1496" spans="1:10" x14ac:dyDescent="0.2">
      <c r="A1496" t="s">
        <v>394</v>
      </c>
      <c r="B1496" t="s">
        <v>316</v>
      </c>
      <c r="C1496" t="s">
        <v>262</v>
      </c>
      <c r="D1496" t="s">
        <v>254</v>
      </c>
      <c r="E1496">
        <v>3649</v>
      </c>
      <c r="F1496" t="s">
        <v>638</v>
      </c>
      <c r="G1496" t="s">
        <v>255</v>
      </c>
      <c r="H1496" t="s">
        <v>266</v>
      </c>
      <c r="I1496">
        <v>295</v>
      </c>
    </row>
    <row r="1497" spans="1:10" x14ac:dyDescent="0.2">
      <c r="A1497" t="s">
        <v>394</v>
      </c>
      <c r="B1497" t="s">
        <v>316</v>
      </c>
      <c r="C1497" t="s">
        <v>262</v>
      </c>
      <c r="D1497" t="s">
        <v>254</v>
      </c>
      <c r="E1497">
        <v>3656</v>
      </c>
      <c r="F1497" t="s">
        <v>2802</v>
      </c>
      <c r="G1497" t="s">
        <v>255</v>
      </c>
      <c r="H1497" t="s">
        <v>266</v>
      </c>
      <c r="I1497">
        <v>301</v>
      </c>
    </row>
    <row r="1498" spans="1:10" x14ac:dyDescent="0.2">
      <c r="A1498" t="s">
        <v>394</v>
      </c>
      <c r="B1498" t="s">
        <v>316</v>
      </c>
      <c r="C1498" t="s">
        <v>262</v>
      </c>
      <c r="D1498" t="s">
        <v>254</v>
      </c>
      <c r="E1498">
        <v>3659</v>
      </c>
      <c r="F1498" t="s">
        <v>2803</v>
      </c>
      <c r="G1498" t="s">
        <v>255</v>
      </c>
      <c r="H1498" t="s">
        <v>266</v>
      </c>
      <c r="I1498" t="s">
        <v>403</v>
      </c>
      <c r="J1498" t="s">
        <v>4315</v>
      </c>
    </row>
    <row r="1499" spans="1:10" x14ac:dyDescent="0.2">
      <c r="A1499" t="s">
        <v>394</v>
      </c>
      <c r="B1499" t="s">
        <v>316</v>
      </c>
      <c r="C1499" t="s">
        <v>262</v>
      </c>
      <c r="D1499" t="s">
        <v>254</v>
      </c>
      <c r="E1499">
        <v>3664</v>
      </c>
      <c r="F1499" t="s">
        <v>639</v>
      </c>
      <c r="G1499" t="s">
        <v>267</v>
      </c>
      <c r="H1499" t="s">
        <v>266</v>
      </c>
      <c r="I1499">
        <v>76</v>
      </c>
    </row>
    <row r="1500" spans="1:10" x14ac:dyDescent="0.2">
      <c r="A1500" t="s">
        <v>394</v>
      </c>
      <c r="B1500" t="s">
        <v>316</v>
      </c>
      <c r="C1500" t="s">
        <v>257</v>
      </c>
      <c r="D1500" t="s">
        <v>254</v>
      </c>
      <c r="E1500">
        <v>3672</v>
      </c>
      <c r="F1500" t="s">
        <v>2804</v>
      </c>
      <c r="G1500" t="s">
        <v>255</v>
      </c>
      <c r="H1500" t="s">
        <v>266</v>
      </c>
      <c r="I1500">
        <v>153</v>
      </c>
    </row>
    <row r="1501" spans="1:10" x14ac:dyDescent="0.2">
      <c r="A1501" t="s">
        <v>394</v>
      </c>
      <c r="B1501" t="s">
        <v>316</v>
      </c>
      <c r="C1501" t="s">
        <v>262</v>
      </c>
      <c r="D1501" t="s">
        <v>258</v>
      </c>
      <c r="E1501">
        <v>3683</v>
      </c>
      <c r="F1501" t="s">
        <v>2805</v>
      </c>
      <c r="G1501" t="s">
        <v>255</v>
      </c>
      <c r="H1501" t="s">
        <v>266</v>
      </c>
      <c r="I1501">
        <v>58</v>
      </c>
    </row>
    <row r="1502" spans="1:10" x14ac:dyDescent="0.2">
      <c r="A1502" t="s">
        <v>394</v>
      </c>
      <c r="B1502" t="s">
        <v>316</v>
      </c>
      <c r="C1502" t="s">
        <v>253</v>
      </c>
      <c r="D1502" t="s">
        <v>254</v>
      </c>
      <c r="E1502">
        <v>3692</v>
      </c>
      <c r="F1502" t="s">
        <v>2806</v>
      </c>
      <c r="G1502" t="s">
        <v>267</v>
      </c>
      <c r="H1502" t="s">
        <v>266</v>
      </c>
      <c r="I1502">
        <v>213</v>
      </c>
    </row>
    <row r="1503" spans="1:10" x14ac:dyDescent="0.2">
      <c r="A1503" t="s">
        <v>394</v>
      </c>
      <c r="B1503" t="s">
        <v>316</v>
      </c>
      <c r="C1503" t="s">
        <v>257</v>
      </c>
      <c r="D1503" t="s">
        <v>254</v>
      </c>
      <c r="E1503">
        <v>3698</v>
      </c>
      <c r="F1503" t="s">
        <v>2807</v>
      </c>
      <c r="G1503" t="s">
        <v>267</v>
      </c>
      <c r="H1503" t="s">
        <v>266</v>
      </c>
      <c r="I1503">
        <v>101</v>
      </c>
    </row>
    <row r="1504" spans="1:10" x14ac:dyDescent="0.2">
      <c r="A1504" t="s">
        <v>394</v>
      </c>
      <c r="B1504" t="s">
        <v>316</v>
      </c>
      <c r="C1504" t="s">
        <v>253</v>
      </c>
      <c r="D1504" t="s">
        <v>254</v>
      </c>
      <c r="E1504">
        <v>3708</v>
      </c>
      <c r="F1504" t="s">
        <v>2808</v>
      </c>
      <c r="G1504" t="s">
        <v>255</v>
      </c>
      <c r="H1504" t="s">
        <v>289</v>
      </c>
      <c r="I1504">
        <v>612</v>
      </c>
    </row>
    <row r="1505" spans="1:10" x14ac:dyDescent="0.2">
      <c r="A1505" t="s">
        <v>394</v>
      </c>
      <c r="B1505" t="s">
        <v>316</v>
      </c>
      <c r="C1505" t="s">
        <v>262</v>
      </c>
      <c r="D1505" t="s">
        <v>254</v>
      </c>
      <c r="E1505">
        <v>3727</v>
      </c>
      <c r="F1505" t="s">
        <v>4033</v>
      </c>
      <c r="G1505" t="s">
        <v>267</v>
      </c>
      <c r="H1505" t="s">
        <v>266</v>
      </c>
      <c r="I1505">
        <v>51</v>
      </c>
    </row>
    <row r="1506" spans="1:10" x14ac:dyDescent="0.2">
      <c r="A1506" t="s">
        <v>394</v>
      </c>
      <c r="B1506" t="s">
        <v>316</v>
      </c>
      <c r="C1506" t="s">
        <v>262</v>
      </c>
      <c r="D1506" t="s">
        <v>254</v>
      </c>
      <c r="E1506">
        <v>3765</v>
      </c>
      <c r="F1506" t="s">
        <v>2809</v>
      </c>
      <c r="G1506" t="s">
        <v>255</v>
      </c>
      <c r="H1506" t="s">
        <v>266</v>
      </c>
      <c r="I1506" t="s">
        <v>286</v>
      </c>
      <c r="J1506" t="s">
        <v>4296</v>
      </c>
    </row>
    <row r="1507" spans="1:10" x14ac:dyDescent="0.2">
      <c r="A1507" t="s">
        <v>394</v>
      </c>
      <c r="B1507" t="s">
        <v>316</v>
      </c>
      <c r="C1507" t="s">
        <v>253</v>
      </c>
      <c r="D1507" t="s">
        <v>254</v>
      </c>
      <c r="E1507">
        <v>3803</v>
      </c>
      <c r="F1507" t="s">
        <v>2810</v>
      </c>
      <c r="G1507" t="s">
        <v>259</v>
      </c>
      <c r="H1507" t="s">
        <v>266</v>
      </c>
      <c r="I1507">
        <v>13</v>
      </c>
    </row>
    <row r="1508" spans="1:10" x14ac:dyDescent="0.2">
      <c r="A1508" t="s">
        <v>394</v>
      </c>
      <c r="B1508" t="s">
        <v>316</v>
      </c>
      <c r="C1508" t="s">
        <v>253</v>
      </c>
      <c r="D1508" t="s">
        <v>254</v>
      </c>
      <c r="E1508">
        <v>3865</v>
      </c>
      <c r="F1508" t="s">
        <v>2811</v>
      </c>
      <c r="G1508" t="s">
        <v>255</v>
      </c>
      <c r="H1508" t="s">
        <v>289</v>
      </c>
      <c r="I1508" t="s">
        <v>286</v>
      </c>
      <c r="J1508" t="s">
        <v>4280</v>
      </c>
    </row>
    <row r="1509" spans="1:10" x14ac:dyDescent="0.2">
      <c r="A1509" t="s">
        <v>394</v>
      </c>
      <c r="B1509" t="s">
        <v>316</v>
      </c>
      <c r="C1509" t="s">
        <v>262</v>
      </c>
      <c r="D1509" t="s">
        <v>254</v>
      </c>
      <c r="E1509">
        <v>3901</v>
      </c>
      <c r="F1509" t="s">
        <v>2812</v>
      </c>
      <c r="G1509" t="s">
        <v>255</v>
      </c>
      <c r="H1509" t="s">
        <v>266</v>
      </c>
      <c r="I1509">
        <v>259</v>
      </c>
    </row>
    <row r="1510" spans="1:10" x14ac:dyDescent="0.2">
      <c r="A1510" t="s">
        <v>394</v>
      </c>
      <c r="B1510" t="s">
        <v>316</v>
      </c>
      <c r="C1510" t="s">
        <v>262</v>
      </c>
      <c r="D1510" t="s">
        <v>254</v>
      </c>
      <c r="E1510">
        <v>3904</v>
      </c>
      <c r="F1510" t="s">
        <v>2813</v>
      </c>
      <c r="G1510" t="s">
        <v>267</v>
      </c>
      <c r="H1510" t="s">
        <v>266</v>
      </c>
      <c r="I1510">
        <v>99</v>
      </c>
    </row>
    <row r="1511" spans="1:10" x14ac:dyDescent="0.2">
      <c r="A1511" t="s">
        <v>394</v>
      </c>
      <c r="B1511" t="s">
        <v>316</v>
      </c>
      <c r="C1511" t="s">
        <v>253</v>
      </c>
      <c r="D1511" t="s">
        <v>254</v>
      </c>
      <c r="E1511">
        <v>3923</v>
      </c>
      <c r="F1511" t="s">
        <v>2814</v>
      </c>
      <c r="G1511" t="s">
        <v>267</v>
      </c>
      <c r="H1511" t="s">
        <v>266</v>
      </c>
      <c r="I1511" t="s">
        <v>286</v>
      </c>
      <c r="J1511" t="s">
        <v>4067</v>
      </c>
    </row>
    <row r="1512" spans="1:10" x14ac:dyDescent="0.2">
      <c r="A1512" t="s">
        <v>394</v>
      </c>
      <c r="B1512" t="s">
        <v>316</v>
      </c>
      <c r="C1512" t="s">
        <v>253</v>
      </c>
      <c r="D1512" t="s">
        <v>254</v>
      </c>
      <c r="E1512">
        <v>3925</v>
      </c>
      <c r="F1512" t="s">
        <v>2815</v>
      </c>
      <c r="G1512" t="s">
        <v>255</v>
      </c>
      <c r="H1512" t="s">
        <v>266</v>
      </c>
      <c r="I1512">
        <v>281</v>
      </c>
    </row>
    <row r="1513" spans="1:10" x14ac:dyDescent="0.2">
      <c r="A1513" t="s">
        <v>394</v>
      </c>
      <c r="B1513" t="s">
        <v>316</v>
      </c>
      <c r="C1513" t="s">
        <v>253</v>
      </c>
      <c r="D1513" t="s">
        <v>254</v>
      </c>
      <c r="E1513">
        <v>3934</v>
      </c>
      <c r="F1513" t="s">
        <v>400</v>
      </c>
      <c r="G1513" t="s">
        <v>255</v>
      </c>
      <c r="H1513" t="s">
        <v>266</v>
      </c>
      <c r="I1513">
        <v>103</v>
      </c>
    </row>
    <row r="1514" spans="1:10" x14ac:dyDescent="0.2">
      <c r="A1514" t="s">
        <v>394</v>
      </c>
      <c r="B1514" t="s">
        <v>316</v>
      </c>
      <c r="C1514" t="s">
        <v>253</v>
      </c>
      <c r="D1514" t="s">
        <v>258</v>
      </c>
      <c r="E1514">
        <v>3953</v>
      </c>
      <c r="F1514" t="s">
        <v>2577</v>
      </c>
      <c r="G1514" t="s">
        <v>259</v>
      </c>
      <c r="H1514" t="s">
        <v>289</v>
      </c>
      <c r="I1514">
        <v>38</v>
      </c>
    </row>
    <row r="1515" spans="1:10" x14ac:dyDescent="0.2">
      <c r="A1515" t="s">
        <v>394</v>
      </c>
      <c r="B1515" t="s">
        <v>316</v>
      </c>
      <c r="C1515" t="s">
        <v>264</v>
      </c>
      <c r="D1515" t="s">
        <v>254</v>
      </c>
      <c r="E1515">
        <v>3960</v>
      </c>
      <c r="F1515" t="s">
        <v>401</v>
      </c>
      <c r="G1515" t="s">
        <v>267</v>
      </c>
      <c r="H1515" t="s">
        <v>266</v>
      </c>
      <c r="I1515">
        <v>37</v>
      </c>
    </row>
    <row r="1516" spans="1:10" x14ac:dyDescent="0.2">
      <c r="A1516" t="s">
        <v>394</v>
      </c>
      <c r="B1516" t="s">
        <v>316</v>
      </c>
      <c r="C1516" t="s">
        <v>264</v>
      </c>
      <c r="D1516" t="s">
        <v>258</v>
      </c>
      <c r="E1516">
        <v>3984</v>
      </c>
      <c r="F1516" t="s">
        <v>2816</v>
      </c>
      <c r="G1516" t="s">
        <v>255</v>
      </c>
      <c r="H1516" t="s">
        <v>266</v>
      </c>
      <c r="I1516">
        <v>231</v>
      </c>
    </row>
    <row r="1517" spans="1:10" x14ac:dyDescent="0.2">
      <c r="A1517" t="s">
        <v>394</v>
      </c>
      <c r="B1517" t="s">
        <v>316</v>
      </c>
      <c r="C1517" t="s">
        <v>262</v>
      </c>
      <c r="D1517" t="s">
        <v>254</v>
      </c>
      <c r="E1517">
        <v>4004</v>
      </c>
      <c r="F1517" t="s">
        <v>2817</v>
      </c>
      <c r="G1517" t="s">
        <v>255</v>
      </c>
      <c r="H1517" t="s">
        <v>268</v>
      </c>
      <c r="I1517" t="s">
        <v>322</v>
      </c>
      <c r="J1517" t="s">
        <v>4316</v>
      </c>
    </row>
    <row r="1518" spans="1:10" x14ac:dyDescent="0.2">
      <c r="A1518" t="s">
        <v>394</v>
      </c>
      <c r="B1518" t="s">
        <v>316</v>
      </c>
      <c r="C1518" t="s">
        <v>253</v>
      </c>
      <c r="D1518" t="s">
        <v>254</v>
      </c>
      <c r="E1518">
        <v>4082</v>
      </c>
      <c r="F1518" t="s">
        <v>2818</v>
      </c>
      <c r="G1518" t="s">
        <v>255</v>
      </c>
      <c r="H1518" t="s">
        <v>268</v>
      </c>
      <c r="I1518">
        <v>223</v>
      </c>
    </row>
    <row r="1519" spans="1:10" x14ac:dyDescent="0.2">
      <c r="A1519" t="s">
        <v>394</v>
      </c>
      <c r="B1519" t="s">
        <v>316</v>
      </c>
      <c r="C1519" t="s">
        <v>253</v>
      </c>
      <c r="D1519" t="s">
        <v>254</v>
      </c>
      <c r="E1519">
        <v>4088</v>
      </c>
      <c r="F1519" t="s">
        <v>2819</v>
      </c>
      <c r="G1519" t="s">
        <v>255</v>
      </c>
      <c r="H1519" t="s">
        <v>268</v>
      </c>
      <c r="I1519" t="s">
        <v>322</v>
      </c>
      <c r="J1519" t="s">
        <v>4168</v>
      </c>
    </row>
    <row r="1520" spans="1:10" x14ac:dyDescent="0.2">
      <c r="A1520" t="s">
        <v>394</v>
      </c>
      <c r="B1520" t="s">
        <v>316</v>
      </c>
      <c r="C1520" t="s">
        <v>253</v>
      </c>
      <c r="D1520" t="s">
        <v>254</v>
      </c>
      <c r="E1520">
        <v>4116</v>
      </c>
      <c r="F1520" t="s">
        <v>2820</v>
      </c>
      <c r="G1520" t="s">
        <v>255</v>
      </c>
      <c r="H1520" t="s">
        <v>268</v>
      </c>
      <c r="I1520">
        <v>535</v>
      </c>
    </row>
    <row r="1521" spans="1:10" x14ac:dyDescent="0.2">
      <c r="A1521" t="s">
        <v>394</v>
      </c>
      <c r="B1521" t="s">
        <v>316</v>
      </c>
      <c r="C1521" t="s">
        <v>262</v>
      </c>
      <c r="D1521" t="s">
        <v>254</v>
      </c>
      <c r="E1521">
        <v>4186</v>
      </c>
      <c r="F1521" t="s">
        <v>2821</v>
      </c>
      <c r="G1521" t="s">
        <v>255</v>
      </c>
      <c r="H1521" t="s">
        <v>268</v>
      </c>
      <c r="I1521" t="s">
        <v>278</v>
      </c>
      <c r="J1521" t="s">
        <v>3982</v>
      </c>
    </row>
    <row r="1522" spans="1:10" x14ac:dyDescent="0.2">
      <c r="A1522" t="s">
        <v>394</v>
      </c>
      <c r="B1522" t="s">
        <v>316</v>
      </c>
      <c r="C1522" t="s">
        <v>262</v>
      </c>
      <c r="D1522" t="s">
        <v>254</v>
      </c>
      <c r="E1522">
        <v>4189</v>
      </c>
      <c r="F1522" t="s">
        <v>2822</v>
      </c>
      <c r="G1522" t="s">
        <v>255</v>
      </c>
      <c r="H1522" t="s">
        <v>268</v>
      </c>
      <c r="I1522">
        <v>908</v>
      </c>
    </row>
    <row r="1523" spans="1:10" x14ac:dyDescent="0.2">
      <c r="A1523" t="s">
        <v>394</v>
      </c>
      <c r="B1523" t="s">
        <v>316</v>
      </c>
      <c r="C1523" t="s">
        <v>253</v>
      </c>
      <c r="D1523" t="s">
        <v>254</v>
      </c>
      <c r="E1523">
        <v>4301</v>
      </c>
      <c r="F1523" t="s">
        <v>2823</v>
      </c>
      <c r="G1523" t="s">
        <v>255</v>
      </c>
      <c r="H1523" t="s">
        <v>260</v>
      </c>
      <c r="I1523">
        <v>517</v>
      </c>
    </row>
    <row r="1524" spans="1:10" x14ac:dyDescent="0.2">
      <c r="A1524" t="s">
        <v>394</v>
      </c>
      <c r="B1524" t="s">
        <v>316</v>
      </c>
      <c r="C1524" t="s">
        <v>253</v>
      </c>
      <c r="D1524" t="s">
        <v>254</v>
      </c>
      <c r="E1524">
        <v>4304</v>
      </c>
      <c r="F1524" t="s">
        <v>2824</v>
      </c>
      <c r="G1524" t="s">
        <v>259</v>
      </c>
      <c r="H1524" t="s">
        <v>266</v>
      </c>
      <c r="I1524">
        <v>53</v>
      </c>
    </row>
    <row r="1525" spans="1:10" x14ac:dyDescent="0.2">
      <c r="A1525" t="s">
        <v>394</v>
      </c>
      <c r="B1525" t="s">
        <v>316</v>
      </c>
      <c r="C1525" t="s">
        <v>262</v>
      </c>
      <c r="D1525" t="s">
        <v>254</v>
      </c>
      <c r="E1525">
        <v>4324</v>
      </c>
      <c r="F1525" t="s">
        <v>2825</v>
      </c>
      <c r="G1525" t="s">
        <v>255</v>
      </c>
      <c r="H1525" t="s">
        <v>260</v>
      </c>
      <c r="I1525" t="s">
        <v>339</v>
      </c>
      <c r="J1525" t="s">
        <v>4317</v>
      </c>
    </row>
    <row r="1526" spans="1:10" x14ac:dyDescent="0.2">
      <c r="A1526" t="s">
        <v>394</v>
      </c>
      <c r="B1526" t="s">
        <v>316</v>
      </c>
      <c r="C1526" t="s">
        <v>253</v>
      </c>
      <c r="D1526" t="s">
        <v>254</v>
      </c>
      <c r="E1526">
        <v>4344</v>
      </c>
      <c r="F1526" t="s">
        <v>2826</v>
      </c>
      <c r="G1526" t="s">
        <v>255</v>
      </c>
      <c r="H1526" t="s">
        <v>266</v>
      </c>
      <c r="I1526">
        <v>668</v>
      </c>
    </row>
    <row r="1527" spans="1:10" x14ac:dyDescent="0.2">
      <c r="A1527" t="s">
        <v>394</v>
      </c>
      <c r="B1527" t="s">
        <v>316</v>
      </c>
      <c r="C1527" t="s">
        <v>253</v>
      </c>
      <c r="D1527" t="s">
        <v>254</v>
      </c>
      <c r="E1527">
        <v>4381</v>
      </c>
      <c r="F1527" t="s">
        <v>2827</v>
      </c>
      <c r="G1527" t="s">
        <v>267</v>
      </c>
      <c r="H1527" t="s">
        <v>266</v>
      </c>
      <c r="I1527">
        <v>35</v>
      </c>
    </row>
    <row r="1528" spans="1:10" x14ac:dyDescent="0.2">
      <c r="A1528" t="s">
        <v>394</v>
      </c>
      <c r="B1528" t="s">
        <v>316</v>
      </c>
      <c r="C1528" t="s">
        <v>253</v>
      </c>
      <c r="D1528" t="s">
        <v>258</v>
      </c>
      <c r="E1528">
        <v>4386</v>
      </c>
      <c r="F1528" t="s">
        <v>2828</v>
      </c>
      <c r="G1528" t="s">
        <v>263</v>
      </c>
      <c r="H1528" t="s">
        <v>266</v>
      </c>
      <c r="I1528">
        <v>38</v>
      </c>
    </row>
    <row r="1529" spans="1:10" x14ac:dyDescent="0.2">
      <c r="A1529" t="s">
        <v>394</v>
      </c>
      <c r="B1529" t="s">
        <v>316</v>
      </c>
      <c r="C1529" t="s">
        <v>262</v>
      </c>
      <c r="D1529" t="s">
        <v>258</v>
      </c>
      <c r="E1529">
        <v>4395</v>
      </c>
      <c r="F1529" t="s">
        <v>2829</v>
      </c>
      <c r="G1529" t="s">
        <v>267</v>
      </c>
      <c r="H1529" t="s">
        <v>266</v>
      </c>
      <c r="I1529">
        <v>43</v>
      </c>
    </row>
    <row r="1530" spans="1:10" x14ac:dyDescent="0.2">
      <c r="A1530" t="s">
        <v>394</v>
      </c>
      <c r="B1530" t="s">
        <v>316</v>
      </c>
      <c r="C1530" t="s">
        <v>264</v>
      </c>
      <c r="D1530" t="s">
        <v>258</v>
      </c>
      <c r="E1530">
        <v>4398</v>
      </c>
      <c r="F1530" t="s">
        <v>2830</v>
      </c>
      <c r="G1530" t="s">
        <v>259</v>
      </c>
      <c r="H1530" t="s">
        <v>266</v>
      </c>
      <c r="I1530">
        <v>59</v>
      </c>
    </row>
    <row r="1531" spans="1:10" x14ac:dyDescent="0.2">
      <c r="A1531" t="s">
        <v>394</v>
      </c>
      <c r="B1531" t="s">
        <v>316</v>
      </c>
      <c r="C1531" t="s">
        <v>262</v>
      </c>
      <c r="D1531" t="s">
        <v>258</v>
      </c>
      <c r="E1531">
        <v>4428</v>
      </c>
      <c r="F1531" t="s">
        <v>2831</v>
      </c>
      <c r="G1531" t="s">
        <v>267</v>
      </c>
      <c r="H1531" t="s">
        <v>266</v>
      </c>
      <c r="I1531">
        <v>173</v>
      </c>
    </row>
    <row r="1532" spans="1:10" x14ac:dyDescent="0.2">
      <c r="A1532" t="s">
        <v>394</v>
      </c>
      <c r="B1532" t="s">
        <v>316</v>
      </c>
      <c r="C1532" t="s">
        <v>253</v>
      </c>
      <c r="D1532" t="s">
        <v>254</v>
      </c>
      <c r="E1532">
        <v>4437</v>
      </c>
      <c r="F1532" t="s">
        <v>2832</v>
      </c>
      <c r="G1532" t="s">
        <v>267</v>
      </c>
      <c r="H1532" t="s">
        <v>266</v>
      </c>
      <c r="I1532">
        <v>50</v>
      </c>
    </row>
    <row r="1533" spans="1:10" x14ac:dyDescent="0.2">
      <c r="A1533" t="s">
        <v>394</v>
      </c>
      <c r="B1533" t="s">
        <v>316</v>
      </c>
      <c r="C1533" t="s">
        <v>262</v>
      </c>
      <c r="D1533" t="s">
        <v>254</v>
      </c>
      <c r="E1533">
        <v>4463</v>
      </c>
      <c r="F1533" t="s">
        <v>1530</v>
      </c>
      <c r="G1533" t="s">
        <v>255</v>
      </c>
      <c r="H1533" t="s">
        <v>268</v>
      </c>
      <c r="I1533">
        <v>149</v>
      </c>
    </row>
    <row r="1534" spans="1:10" x14ac:dyDescent="0.2">
      <c r="A1534" t="s">
        <v>394</v>
      </c>
      <c r="B1534" t="s">
        <v>316</v>
      </c>
      <c r="C1534" t="s">
        <v>262</v>
      </c>
      <c r="D1534" t="s">
        <v>258</v>
      </c>
      <c r="E1534">
        <v>4487</v>
      </c>
      <c r="F1534" t="s">
        <v>1434</v>
      </c>
      <c r="G1534" t="s">
        <v>267</v>
      </c>
      <c r="H1534" t="s">
        <v>266</v>
      </c>
      <c r="I1534">
        <v>125</v>
      </c>
    </row>
    <row r="1535" spans="1:10" x14ac:dyDescent="0.2">
      <c r="A1535" t="s">
        <v>394</v>
      </c>
      <c r="B1535" t="s">
        <v>316</v>
      </c>
      <c r="C1535" t="s">
        <v>262</v>
      </c>
      <c r="D1535" t="s">
        <v>254</v>
      </c>
      <c r="E1535">
        <v>4565</v>
      </c>
      <c r="F1535" t="s">
        <v>2833</v>
      </c>
      <c r="G1535" t="s">
        <v>267</v>
      </c>
      <c r="H1535" t="s">
        <v>300</v>
      </c>
      <c r="I1535" t="s">
        <v>286</v>
      </c>
      <c r="J1535" t="s">
        <v>3322</v>
      </c>
    </row>
    <row r="1536" spans="1:10" x14ac:dyDescent="0.2">
      <c r="A1536" t="s">
        <v>394</v>
      </c>
      <c r="B1536" t="s">
        <v>316</v>
      </c>
      <c r="C1536" t="s">
        <v>262</v>
      </c>
      <c r="D1536" t="s">
        <v>258</v>
      </c>
      <c r="E1536">
        <v>4587</v>
      </c>
      <c r="F1536" t="s">
        <v>1531</v>
      </c>
      <c r="G1536" t="s">
        <v>255</v>
      </c>
      <c r="H1536" t="s">
        <v>300</v>
      </c>
      <c r="I1536" t="s">
        <v>314</v>
      </c>
      <c r="J1536" t="s">
        <v>4318</v>
      </c>
    </row>
    <row r="1537" spans="1:10" x14ac:dyDescent="0.2">
      <c r="A1537" t="s">
        <v>394</v>
      </c>
      <c r="B1537" t="s">
        <v>316</v>
      </c>
      <c r="C1537" t="s">
        <v>262</v>
      </c>
      <c r="D1537" t="s">
        <v>258</v>
      </c>
      <c r="E1537">
        <v>4593</v>
      </c>
      <c r="F1537" t="s">
        <v>2834</v>
      </c>
      <c r="G1537" t="s">
        <v>267</v>
      </c>
      <c r="H1537" t="s">
        <v>300</v>
      </c>
      <c r="I1537">
        <v>965</v>
      </c>
    </row>
    <row r="1538" spans="1:10" x14ac:dyDescent="0.2">
      <c r="A1538" t="s">
        <v>394</v>
      </c>
      <c r="B1538" t="s">
        <v>316</v>
      </c>
      <c r="C1538" t="s">
        <v>262</v>
      </c>
      <c r="D1538" t="s">
        <v>254</v>
      </c>
      <c r="E1538">
        <v>4596</v>
      </c>
      <c r="F1538" t="s">
        <v>2835</v>
      </c>
      <c r="G1538" t="s">
        <v>267</v>
      </c>
      <c r="H1538" t="s">
        <v>300</v>
      </c>
      <c r="I1538">
        <v>123</v>
      </c>
    </row>
    <row r="1539" spans="1:10" x14ac:dyDescent="0.2">
      <c r="A1539" t="s">
        <v>394</v>
      </c>
      <c r="B1539" t="s">
        <v>316</v>
      </c>
      <c r="C1539" t="s">
        <v>262</v>
      </c>
      <c r="D1539" t="s">
        <v>254</v>
      </c>
      <c r="E1539">
        <v>4597</v>
      </c>
      <c r="F1539" t="s">
        <v>2836</v>
      </c>
      <c r="G1539" t="s">
        <v>267</v>
      </c>
      <c r="H1539" t="s">
        <v>300</v>
      </c>
      <c r="I1539">
        <v>195</v>
      </c>
    </row>
    <row r="1540" spans="1:10" x14ac:dyDescent="0.2">
      <c r="A1540" t="s">
        <v>394</v>
      </c>
      <c r="B1540" t="s">
        <v>316</v>
      </c>
      <c r="C1540" t="s">
        <v>253</v>
      </c>
      <c r="D1540" t="s">
        <v>254</v>
      </c>
      <c r="E1540">
        <v>4651</v>
      </c>
      <c r="F1540" t="s">
        <v>2837</v>
      </c>
      <c r="G1540" t="s">
        <v>255</v>
      </c>
      <c r="H1540" t="s">
        <v>260</v>
      </c>
      <c r="I1540">
        <v>163</v>
      </c>
    </row>
    <row r="1541" spans="1:10" x14ac:dyDescent="0.2">
      <c r="A1541" t="s">
        <v>394</v>
      </c>
      <c r="B1541" t="s">
        <v>316</v>
      </c>
      <c r="C1541" t="s">
        <v>253</v>
      </c>
      <c r="D1541" t="s">
        <v>254</v>
      </c>
      <c r="E1541">
        <v>4664</v>
      </c>
      <c r="F1541" t="s">
        <v>2838</v>
      </c>
      <c r="G1541" t="s">
        <v>259</v>
      </c>
      <c r="H1541" t="s">
        <v>260</v>
      </c>
      <c r="I1541">
        <v>22</v>
      </c>
    </row>
    <row r="1542" spans="1:10" x14ac:dyDescent="0.2">
      <c r="A1542" t="s">
        <v>394</v>
      </c>
      <c r="B1542" t="s">
        <v>316</v>
      </c>
      <c r="C1542" t="s">
        <v>253</v>
      </c>
      <c r="D1542" t="s">
        <v>254</v>
      </c>
      <c r="E1542">
        <v>4667</v>
      </c>
      <c r="F1542" t="s">
        <v>2839</v>
      </c>
      <c r="G1542" t="s">
        <v>259</v>
      </c>
      <c r="H1542" t="s">
        <v>266</v>
      </c>
      <c r="I1542">
        <v>116</v>
      </c>
    </row>
    <row r="1543" spans="1:10" x14ac:dyDescent="0.2">
      <c r="A1543" t="s">
        <v>394</v>
      </c>
      <c r="B1543" t="s">
        <v>316</v>
      </c>
      <c r="C1543" t="s">
        <v>253</v>
      </c>
      <c r="D1543" t="s">
        <v>254</v>
      </c>
      <c r="E1543">
        <v>4691</v>
      </c>
      <c r="F1543" t="s">
        <v>525</v>
      </c>
      <c r="G1543" t="s">
        <v>263</v>
      </c>
      <c r="H1543" t="s">
        <v>260</v>
      </c>
      <c r="I1543">
        <v>146</v>
      </c>
    </row>
    <row r="1544" spans="1:10" x14ac:dyDescent="0.2">
      <c r="A1544" t="s">
        <v>394</v>
      </c>
      <c r="B1544" t="s">
        <v>316</v>
      </c>
      <c r="C1544" t="s">
        <v>262</v>
      </c>
      <c r="D1544" t="s">
        <v>254</v>
      </c>
      <c r="E1544">
        <v>4712</v>
      </c>
      <c r="F1544" t="s">
        <v>2840</v>
      </c>
      <c r="G1544" t="s">
        <v>259</v>
      </c>
      <c r="H1544" t="s">
        <v>260</v>
      </c>
      <c r="I1544">
        <v>126</v>
      </c>
    </row>
    <row r="1545" spans="1:10" x14ac:dyDescent="0.2">
      <c r="A1545" t="s">
        <v>394</v>
      </c>
      <c r="B1545" t="s">
        <v>316</v>
      </c>
      <c r="C1545" t="s">
        <v>257</v>
      </c>
      <c r="D1545" t="s">
        <v>254</v>
      </c>
      <c r="E1545">
        <v>4754</v>
      </c>
      <c r="F1545" t="s">
        <v>2841</v>
      </c>
      <c r="G1545" t="s">
        <v>259</v>
      </c>
      <c r="H1545" t="s">
        <v>260</v>
      </c>
      <c r="I1545">
        <v>62</v>
      </c>
    </row>
    <row r="1546" spans="1:10" x14ac:dyDescent="0.2">
      <c r="A1546" t="s">
        <v>394</v>
      </c>
      <c r="B1546" t="s">
        <v>316</v>
      </c>
      <c r="C1546" t="s">
        <v>262</v>
      </c>
      <c r="D1546" t="s">
        <v>254</v>
      </c>
      <c r="E1546">
        <v>4755</v>
      </c>
      <c r="F1546" t="s">
        <v>402</v>
      </c>
      <c r="G1546" t="s">
        <v>255</v>
      </c>
      <c r="H1546" t="s">
        <v>260</v>
      </c>
      <c r="I1546" t="s">
        <v>481</v>
      </c>
      <c r="J1546" t="s">
        <v>4319</v>
      </c>
    </row>
    <row r="1547" spans="1:10" x14ac:dyDescent="0.2">
      <c r="A1547" t="s">
        <v>394</v>
      </c>
      <c r="B1547" t="s">
        <v>316</v>
      </c>
      <c r="C1547" t="s">
        <v>262</v>
      </c>
      <c r="D1547" t="s">
        <v>254</v>
      </c>
      <c r="E1547">
        <v>4776</v>
      </c>
      <c r="F1547" t="s">
        <v>2842</v>
      </c>
      <c r="G1547" t="s">
        <v>255</v>
      </c>
      <c r="H1547" t="s">
        <v>266</v>
      </c>
      <c r="I1547" t="s">
        <v>286</v>
      </c>
      <c r="J1547" t="s">
        <v>4320</v>
      </c>
    </row>
    <row r="1548" spans="1:10" x14ac:dyDescent="0.2">
      <c r="A1548" t="s">
        <v>394</v>
      </c>
      <c r="B1548" t="s">
        <v>316</v>
      </c>
      <c r="C1548" t="s">
        <v>262</v>
      </c>
      <c r="D1548" t="s">
        <v>254</v>
      </c>
      <c r="E1548">
        <v>4912</v>
      </c>
      <c r="F1548" t="s">
        <v>2843</v>
      </c>
      <c r="G1548" t="s">
        <v>255</v>
      </c>
      <c r="H1548" t="s">
        <v>268</v>
      </c>
      <c r="I1548" t="s">
        <v>314</v>
      </c>
      <c r="J1548" t="s">
        <v>4321</v>
      </c>
    </row>
    <row r="1549" spans="1:10" x14ac:dyDescent="0.2">
      <c r="A1549" t="s">
        <v>394</v>
      </c>
      <c r="B1549" t="s">
        <v>316</v>
      </c>
      <c r="C1549" t="s">
        <v>253</v>
      </c>
      <c r="D1549" t="s">
        <v>254</v>
      </c>
      <c r="E1549">
        <v>4914</v>
      </c>
      <c r="F1549" t="s">
        <v>2844</v>
      </c>
      <c r="G1549" t="s">
        <v>255</v>
      </c>
      <c r="H1549" t="s">
        <v>268</v>
      </c>
      <c r="I1549">
        <v>478</v>
      </c>
    </row>
    <row r="1550" spans="1:10" x14ac:dyDescent="0.2">
      <c r="A1550" t="s">
        <v>394</v>
      </c>
      <c r="B1550" t="s">
        <v>316</v>
      </c>
      <c r="C1550" t="s">
        <v>262</v>
      </c>
      <c r="D1550" t="s">
        <v>254</v>
      </c>
      <c r="E1550">
        <v>4963</v>
      </c>
      <c r="F1550" t="s">
        <v>2845</v>
      </c>
      <c r="G1550" t="s">
        <v>255</v>
      </c>
      <c r="H1550" t="s">
        <v>268</v>
      </c>
      <c r="I1550">
        <v>285</v>
      </c>
    </row>
    <row r="1551" spans="1:10" x14ac:dyDescent="0.2">
      <c r="A1551" t="s">
        <v>394</v>
      </c>
      <c r="B1551" t="s">
        <v>316</v>
      </c>
      <c r="C1551" t="s">
        <v>262</v>
      </c>
      <c r="D1551" t="s">
        <v>254</v>
      </c>
      <c r="E1551">
        <v>4971</v>
      </c>
      <c r="F1551" t="s">
        <v>2846</v>
      </c>
      <c r="G1551" t="s">
        <v>255</v>
      </c>
      <c r="H1551" t="s">
        <v>268</v>
      </c>
      <c r="I1551">
        <v>306</v>
      </c>
    </row>
    <row r="1552" spans="1:10" x14ac:dyDescent="0.2">
      <c r="A1552" t="s">
        <v>394</v>
      </c>
      <c r="B1552" t="s">
        <v>316</v>
      </c>
      <c r="C1552" t="s">
        <v>253</v>
      </c>
      <c r="D1552" t="s">
        <v>254</v>
      </c>
      <c r="E1552">
        <v>4974</v>
      </c>
      <c r="F1552" t="s">
        <v>2847</v>
      </c>
      <c r="G1552" t="s">
        <v>255</v>
      </c>
      <c r="H1552" t="s">
        <v>268</v>
      </c>
      <c r="I1552" t="s">
        <v>278</v>
      </c>
      <c r="J1552" t="s">
        <v>4322</v>
      </c>
    </row>
    <row r="1553" spans="1:10" x14ac:dyDescent="0.2">
      <c r="A1553" t="s">
        <v>394</v>
      </c>
      <c r="B1553" t="s">
        <v>316</v>
      </c>
      <c r="C1553" t="s">
        <v>253</v>
      </c>
      <c r="D1553" t="s">
        <v>254</v>
      </c>
      <c r="E1553">
        <v>4978</v>
      </c>
      <c r="F1553" t="s">
        <v>2848</v>
      </c>
      <c r="G1553" t="s">
        <v>259</v>
      </c>
      <c r="H1553" t="s">
        <v>268</v>
      </c>
      <c r="I1553">
        <v>241</v>
      </c>
    </row>
    <row r="1554" spans="1:10" x14ac:dyDescent="0.2">
      <c r="A1554" t="s">
        <v>394</v>
      </c>
      <c r="B1554" t="s">
        <v>316</v>
      </c>
      <c r="C1554" t="s">
        <v>262</v>
      </c>
      <c r="D1554" t="s">
        <v>254</v>
      </c>
      <c r="E1554">
        <v>4985</v>
      </c>
      <c r="F1554" t="s">
        <v>2849</v>
      </c>
      <c r="G1554" t="s">
        <v>255</v>
      </c>
      <c r="H1554" t="s">
        <v>268</v>
      </c>
      <c r="I1554" t="s">
        <v>286</v>
      </c>
      <c r="J1554" t="s">
        <v>4323</v>
      </c>
    </row>
    <row r="1555" spans="1:10" x14ac:dyDescent="0.2">
      <c r="A1555" t="s">
        <v>394</v>
      </c>
      <c r="B1555" t="s">
        <v>316</v>
      </c>
      <c r="C1555" t="s">
        <v>253</v>
      </c>
      <c r="D1555" t="s">
        <v>254</v>
      </c>
      <c r="E1555">
        <v>5194</v>
      </c>
      <c r="F1555" t="s">
        <v>3633</v>
      </c>
      <c r="G1555" t="s">
        <v>263</v>
      </c>
      <c r="H1555" t="s">
        <v>472</v>
      </c>
      <c r="I1555">
        <v>191</v>
      </c>
    </row>
    <row r="1556" spans="1:10" x14ac:dyDescent="0.2">
      <c r="A1556" t="s">
        <v>394</v>
      </c>
      <c r="B1556" t="s">
        <v>316</v>
      </c>
      <c r="C1556" t="s">
        <v>253</v>
      </c>
      <c r="D1556" t="s">
        <v>254</v>
      </c>
      <c r="E1556">
        <v>5273</v>
      </c>
      <c r="F1556" t="s">
        <v>2850</v>
      </c>
      <c r="G1556" t="s">
        <v>255</v>
      </c>
      <c r="H1556" t="s">
        <v>297</v>
      </c>
      <c r="I1556">
        <v>948</v>
      </c>
    </row>
    <row r="1557" spans="1:10" x14ac:dyDescent="0.2">
      <c r="A1557" t="s">
        <v>394</v>
      </c>
      <c r="B1557" t="s">
        <v>316</v>
      </c>
      <c r="C1557" t="s">
        <v>253</v>
      </c>
      <c r="D1557" t="s">
        <v>254</v>
      </c>
      <c r="E1557">
        <v>5304</v>
      </c>
      <c r="F1557" t="s">
        <v>404</v>
      </c>
      <c r="G1557" t="s">
        <v>263</v>
      </c>
      <c r="H1557" t="s">
        <v>297</v>
      </c>
      <c r="I1557">
        <v>351</v>
      </c>
    </row>
    <row r="1558" spans="1:10" x14ac:dyDescent="0.2">
      <c r="A1558" t="s">
        <v>394</v>
      </c>
      <c r="B1558" t="s">
        <v>316</v>
      </c>
      <c r="C1558" t="s">
        <v>253</v>
      </c>
      <c r="D1558" t="s">
        <v>254</v>
      </c>
      <c r="E1558">
        <v>5391</v>
      </c>
      <c r="F1558" t="s">
        <v>2851</v>
      </c>
      <c r="G1558" t="s">
        <v>255</v>
      </c>
      <c r="H1558" t="s">
        <v>297</v>
      </c>
      <c r="I1558">
        <v>117</v>
      </c>
    </row>
    <row r="1559" spans="1:10" x14ac:dyDescent="0.2">
      <c r="A1559" t="s">
        <v>394</v>
      </c>
      <c r="B1559" t="s">
        <v>316</v>
      </c>
      <c r="C1559" t="s">
        <v>262</v>
      </c>
      <c r="D1559" t="s">
        <v>258</v>
      </c>
      <c r="E1559">
        <v>5704</v>
      </c>
      <c r="F1559" t="s">
        <v>2852</v>
      </c>
      <c r="G1559" t="s">
        <v>267</v>
      </c>
      <c r="H1559" t="s">
        <v>343</v>
      </c>
      <c r="I1559">
        <v>59</v>
      </c>
    </row>
    <row r="1560" spans="1:10" x14ac:dyDescent="0.2">
      <c r="A1560" t="s">
        <v>394</v>
      </c>
      <c r="B1560" t="s">
        <v>316</v>
      </c>
      <c r="C1560" t="s">
        <v>253</v>
      </c>
      <c r="D1560" t="s">
        <v>258</v>
      </c>
      <c r="E1560">
        <v>5935</v>
      </c>
      <c r="F1560" t="s">
        <v>2853</v>
      </c>
      <c r="G1560" t="s">
        <v>259</v>
      </c>
      <c r="H1560" t="s">
        <v>270</v>
      </c>
      <c r="I1560">
        <v>30</v>
      </c>
    </row>
    <row r="1561" spans="1:10" x14ac:dyDescent="0.2">
      <c r="A1561" t="s">
        <v>394</v>
      </c>
      <c r="B1561" t="s">
        <v>316</v>
      </c>
      <c r="C1561" t="s">
        <v>262</v>
      </c>
      <c r="D1561" t="s">
        <v>254</v>
      </c>
      <c r="E1561">
        <v>5943</v>
      </c>
      <c r="F1561" t="s">
        <v>2854</v>
      </c>
      <c r="G1561" t="s">
        <v>255</v>
      </c>
      <c r="H1561" t="s">
        <v>270</v>
      </c>
      <c r="I1561">
        <v>678</v>
      </c>
    </row>
    <row r="1562" spans="1:10" x14ac:dyDescent="0.2">
      <c r="A1562" t="s">
        <v>394</v>
      </c>
      <c r="B1562" t="s">
        <v>316</v>
      </c>
      <c r="C1562" t="s">
        <v>262</v>
      </c>
      <c r="D1562" t="s">
        <v>254</v>
      </c>
      <c r="E1562">
        <v>5957</v>
      </c>
      <c r="F1562" t="s">
        <v>2855</v>
      </c>
      <c r="G1562" t="s">
        <v>255</v>
      </c>
      <c r="H1562" t="s">
        <v>270</v>
      </c>
      <c r="I1562">
        <v>228</v>
      </c>
    </row>
    <row r="1563" spans="1:10" x14ac:dyDescent="0.2">
      <c r="A1563" t="s">
        <v>394</v>
      </c>
      <c r="B1563" t="s">
        <v>316</v>
      </c>
      <c r="C1563" t="s">
        <v>253</v>
      </c>
      <c r="D1563" t="s">
        <v>254</v>
      </c>
      <c r="E1563">
        <v>5974</v>
      </c>
      <c r="F1563" t="s">
        <v>2856</v>
      </c>
      <c r="G1563" t="s">
        <v>263</v>
      </c>
      <c r="H1563" t="s">
        <v>270</v>
      </c>
      <c r="I1563">
        <v>15</v>
      </c>
    </row>
    <row r="1564" spans="1:10" x14ac:dyDescent="0.2">
      <c r="A1564" t="s">
        <v>394</v>
      </c>
      <c r="B1564" t="s">
        <v>316</v>
      </c>
      <c r="C1564" t="s">
        <v>262</v>
      </c>
      <c r="D1564" t="s">
        <v>254</v>
      </c>
      <c r="E1564">
        <v>5997</v>
      </c>
      <c r="F1564" t="s">
        <v>2857</v>
      </c>
      <c r="G1564" t="s">
        <v>259</v>
      </c>
      <c r="H1564" t="s">
        <v>270</v>
      </c>
      <c r="I1564">
        <v>45</v>
      </c>
    </row>
    <row r="1565" spans="1:10" x14ac:dyDescent="0.2">
      <c r="A1565" t="s">
        <v>394</v>
      </c>
      <c r="B1565" t="s">
        <v>316</v>
      </c>
      <c r="C1565" t="s">
        <v>253</v>
      </c>
      <c r="D1565" t="s">
        <v>254</v>
      </c>
      <c r="E1565">
        <v>6033</v>
      </c>
      <c r="F1565" t="s">
        <v>405</v>
      </c>
      <c r="G1565" t="s">
        <v>267</v>
      </c>
      <c r="H1565" t="s">
        <v>260</v>
      </c>
      <c r="I1565">
        <v>106</v>
      </c>
    </row>
    <row r="1566" spans="1:10" x14ac:dyDescent="0.2">
      <c r="A1566" t="s">
        <v>394</v>
      </c>
      <c r="B1566" t="s">
        <v>316</v>
      </c>
      <c r="C1566" t="s">
        <v>253</v>
      </c>
      <c r="D1566" t="s">
        <v>254</v>
      </c>
      <c r="E1566">
        <v>6045</v>
      </c>
      <c r="F1566" t="s">
        <v>2858</v>
      </c>
      <c r="G1566" t="s">
        <v>267</v>
      </c>
      <c r="H1566" t="s">
        <v>260</v>
      </c>
      <c r="I1566">
        <v>33</v>
      </c>
    </row>
    <row r="1567" spans="1:10" x14ac:dyDescent="0.2">
      <c r="A1567" t="s">
        <v>394</v>
      </c>
      <c r="B1567" t="s">
        <v>316</v>
      </c>
      <c r="C1567" t="s">
        <v>264</v>
      </c>
      <c r="D1567" t="s">
        <v>254</v>
      </c>
      <c r="E1567">
        <v>6061</v>
      </c>
      <c r="F1567" t="s">
        <v>2859</v>
      </c>
      <c r="G1567" t="s">
        <v>259</v>
      </c>
      <c r="H1567" t="s">
        <v>260</v>
      </c>
      <c r="I1567">
        <v>89</v>
      </c>
    </row>
    <row r="1568" spans="1:10" x14ac:dyDescent="0.2">
      <c r="A1568" t="s">
        <v>394</v>
      </c>
      <c r="B1568" t="s">
        <v>316</v>
      </c>
      <c r="C1568" t="s">
        <v>253</v>
      </c>
      <c r="D1568" t="s">
        <v>254</v>
      </c>
      <c r="E1568">
        <v>6072</v>
      </c>
      <c r="F1568" t="s">
        <v>2860</v>
      </c>
      <c r="G1568" t="s">
        <v>267</v>
      </c>
      <c r="H1568" t="s">
        <v>260</v>
      </c>
      <c r="I1568">
        <v>60</v>
      </c>
    </row>
    <row r="1569" spans="1:10" x14ac:dyDescent="0.2">
      <c r="A1569" t="s">
        <v>394</v>
      </c>
      <c r="B1569" t="s">
        <v>316</v>
      </c>
      <c r="C1569" t="s">
        <v>253</v>
      </c>
      <c r="D1569" t="s">
        <v>258</v>
      </c>
      <c r="E1569">
        <v>6085</v>
      </c>
      <c r="F1569" t="s">
        <v>2861</v>
      </c>
      <c r="G1569" t="s">
        <v>267</v>
      </c>
      <c r="H1569" t="s">
        <v>260</v>
      </c>
      <c r="I1569">
        <v>12</v>
      </c>
    </row>
    <row r="1570" spans="1:10" x14ac:dyDescent="0.2">
      <c r="A1570" t="s">
        <v>394</v>
      </c>
      <c r="B1570" t="s">
        <v>316</v>
      </c>
      <c r="C1570" t="s">
        <v>257</v>
      </c>
      <c r="D1570" t="s">
        <v>254</v>
      </c>
      <c r="E1570">
        <v>6095</v>
      </c>
      <c r="F1570" t="s">
        <v>2862</v>
      </c>
      <c r="G1570" t="s">
        <v>267</v>
      </c>
      <c r="H1570" t="s">
        <v>260</v>
      </c>
      <c r="I1570">
        <v>337</v>
      </c>
    </row>
    <row r="1571" spans="1:10" x14ac:dyDescent="0.2">
      <c r="A1571" t="s">
        <v>394</v>
      </c>
      <c r="B1571" t="s">
        <v>316</v>
      </c>
      <c r="C1571" t="s">
        <v>253</v>
      </c>
      <c r="D1571" t="s">
        <v>254</v>
      </c>
      <c r="E1571">
        <v>6125</v>
      </c>
      <c r="F1571" t="s">
        <v>583</v>
      </c>
      <c r="G1571" t="s">
        <v>263</v>
      </c>
      <c r="H1571" t="s">
        <v>276</v>
      </c>
      <c r="I1571">
        <v>131</v>
      </c>
    </row>
    <row r="1572" spans="1:10" x14ac:dyDescent="0.2">
      <c r="A1572" t="s">
        <v>394</v>
      </c>
      <c r="B1572" t="s">
        <v>316</v>
      </c>
      <c r="C1572" t="s">
        <v>253</v>
      </c>
      <c r="D1572" t="s">
        <v>254</v>
      </c>
      <c r="E1572">
        <v>6134</v>
      </c>
      <c r="F1572" t="s">
        <v>2863</v>
      </c>
      <c r="G1572" t="s">
        <v>255</v>
      </c>
      <c r="H1572" t="s">
        <v>276</v>
      </c>
      <c r="I1572" t="s">
        <v>286</v>
      </c>
      <c r="J1572" t="s">
        <v>4250</v>
      </c>
    </row>
    <row r="1573" spans="1:10" x14ac:dyDescent="0.2">
      <c r="A1573" t="s">
        <v>394</v>
      </c>
      <c r="B1573" t="s">
        <v>316</v>
      </c>
      <c r="C1573" t="s">
        <v>253</v>
      </c>
      <c r="D1573" t="s">
        <v>254</v>
      </c>
      <c r="E1573">
        <v>6145</v>
      </c>
      <c r="F1573" t="s">
        <v>2864</v>
      </c>
      <c r="G1573" t="s">
        <v>259</v>
      </c>
      <c r="H1573" t="s">
        <v>276</v>
      </c>
      <c r="I1573">
        <v>669</v>
      </c>
    </row>
    <row r="1574" spans="1:10" x14ac:dyDescent="0.2">
      <c r="A1574" t="s">
        <v>394</v>
      </c>
      <c r="B1574" t="s">
        <v>316</v>
      </c>
      <c r="C1574" t="s">
        <v>253</v>
      </c>
      <c r="D1574" t="s">
        <v>254</v>
      </c>
      <c r="E1574">
        <v>6218</v>
      </c>
      <c r="F1574" t="s">
        <v>2865</v>
      </c>
      <c r="G1574" t="s">
        <v>255</v>
      </c>
      <c r="H1574" t="s">
        <v>276</v>
      </c>
      <c r="I1574">
        <v>78</v>
      </c>
    </row>
    <row r="1575" spans="1:10" x14ac:dyDescent="0.2">
      <c r="A1575" t="s">
        <v>394</v>
      </c>
      <c r="B1575" t="s">
        <v>316</v>
      </c>
      <c r="C1575" t="s">
        <v>262</v>
      </c>
      <c r="D1575" t="s">
        <v>254</v>
      </c>
      <c r="E1575">
        <v>6235</v>
      </c>
      <c r="F1575" t="s">
        <v>2866</v>
      </c>
      <c r="G1575" t="s">
        <v>255</v>
      </c>
      <c r="H1575" t="s">
        <v>276</v>
      </c>
      <c r="I1575" t="s">
        <v>286</v>
      </c>
      <c r="J1575" t="s">
        <v>3716</v>
      </c>
    </row>
    <row r="1576" spans="1:10" x14ac:dyDescent="0.2">
      <c r="A1576" t="s">
        <v>394</v>
      </c>
      <c r="B1576" t="s">
        <v>316</v>
      </c>
      <c r="C1576" t="s">
        <v>253</v>
      </c>
      <c r="D1576" t="s">
        <v>254</v>
      </c>
      <c r="E1576">
        <v>6236</v>
      </c>
      <c r="F1576" t="s">
        <v>2867</v>
      </c>
      <c r="G1576" t="s">
        <v>255</v>
      </c>
      <c r="H1576" t="s">
        <v>276</v>
      </c>
      <c r="I1576">
        <v>42</v>
      </c>
    </row>
    <row r="1577" spans="1:10" x14ac:dyDescent="0.2">
      <c r="A1577" t="s">
        <v>394</v>
      </c>
      <c r="B1577" t="s">
        <v>316</v>
      </c>
      <c r="C1577" t="s">
        <v>253</v>
      </c>
      <c r="D1577" t="s">
        <v>254</v>
      </c>
      <c r="E1577">
        <v>6298</v>
      </c>
      <c r="F1577" t="s">
        <v>2868</v>
      </c>
      <c r="G1577" t="s">
        <v>255</v>
      </c>
      <c r="H1577" t="s">
        <v>276</v>
      </c>
      <c r="I1577">
        <v>62</v>
      </c>
    </row>
    <row r="1578" spans="1:10" x14ac:dyDescent="0.2">
      <c r="A1578" t="s">
        <v>394</v>
      </c>
      <c r="B1578" t="s">
        <v>316</v>
      </c>
      <c r="C1578" t="s">
        <v>262</v>
      </c>
      <c r="D1578" t="s">
        <v>254</v>
      </c>
      <c r="E1578">
        <v>6328</v>
      </c>
      <c r="F1578" t="s">
        <v>1421</v>
      </c>
      <c r="G1578" t="s">
        <v>255</v>
      </c>
      <c r="H1578" t="s">
        <v>276</v>
      </c>
      <c r="I1578">
        <v>144</v>
      </c>
    </row>
    <row r="1579" spans="1:10" x14ac:dyDescent="0.2">
      <c r="A1579" t="s">
        <v>394</v>
      </c>
      <c r="B1579" t="s">
        <v>316</v>
      </c>
      <c r="C1579" t="s">
        <v>253</v>
      </c>
      <c r="D1579" t="s">
        <v>254</v>
      </c>
      <c r="E1579">
        <v>6357</v>
      </c>
      <c r="F1579" t="s">
        <v>2869</v>
      </c>
      <c r="G1579" t="s">
        <v>263</v>
      </c>
      <c r="H1579" t="s">
        <v>276</v>
      </c>
      <c r="I1579">
        <v>160</v>
      </c>
    </row>
    <row r="1580" spans="1:10" x14ac:dyDescent="0.2">
      <c r="A1580" t="s">
        <v>394</v>
      </c>
      <c r="B1580" t="s">
        <v>316</v>
      </c>
      <c r="C1580" t="s">
        <v>253</v>
      </c>
      <c r="D1580" t="s">
        <v>258</v>
      </c>
      <c r="E1580">
        <v>6380</v>
      </c>
      <c r="F1580" t="s">
        <v>2870</v>
      </c>
      <c r="G1580" t="s">
        <v>263</v>
      </c>
      <c r="H1580" t="s">
        <v>276</v>
      </c>
      <c r="I1580">
        <v>10</v>
      </c>
    </row>
    <row r="1581" spans="1:10" x14ac:dyDescent="0.2">
      <c r="A1581" t="s">
        <v>394</v>
      </c>
      <c r="B1581" t="s">
        <v>316</v>
      </c>
      <c r="C1581" t="s">
        <v>253</v>
      </c>
      <c r="D1581" t="s">
        <v>254</v>
      </c>
      <c r="E1581">
        <v>6390</v>
      </c>
      <c r="F1581" t="s">
        <v>2871</v>
      </c>
      <c r="G1581" t="s">
        <v>255</v>
      </c>
      <c r="H1581" t="s">
        <v>276</v>
      </c>
      <c r="I1581">
        <v>187</v>
      </c>
    </row>
    <row r="1582" spans="1:10" x14ac:dyDescent="0.2">
      <c r="A1582" t="s">
        <v>394</v>
      </c>
      <c r="B1582" t="s">
        <v>316</v>
      </c>
      <c r="C1582" t="s">
        <v>253</v>
      </c>
      <c r="D1582" t="s">
        <v>254</v>
      </c>
      <c r="E1582">
        <v>6405</v>
      </c>
      <c r="F1582" t="s">
        <v>2872</v>
      </c>
      <c r="G1582" t="s">
        <v>259</v>
      </c>
      <c r="H1582" t="s">
        <v>276</v>
      </c>
      <c r="I1582">
        <v>117</v>
      </c>
    </row>
    <row r="1583" spans="1:10" x14ac:dyDescent="0.2">
      <c r="A1583" t="s">
        <v>394</v>
      </c>
      <c r="B1583" t="s">
        <v>316</v>
      </c>
      <c r="C1583" t="s">
        <v>253</v>
      </c>
      <c r="D1583" t="s">
        <v>254</v>
      </c>
      <c r="E1583">
        <v>6416</v>
      </c>
      <c r="F1583" t="s">
        <v>2873</v>
      </c>
      <c r="G1583" t="s">
        <v>259</v>
      </c>
      <c r="H1583" t="s">
        <v>276</v>
      </c>
      <c r="I1583">
        <v>15</v>
      </c>
    </row>
    <row r="1584" spans="1:10" x14ac:dyDescent="0.2">
      <c r="A1584" t="s">
        <v>394</v>
      </c>
      <c r="B1584" t="s">
        <v>316</v>
      </c>
      <c r="C1584" t="s">
        <v>253</v>
      </c>
      <c r="D1584" t="s">
        <v>254</v>
      </c>
      <c r="E1584">
        <v>6433</v>
      </c>
      <c r="F1584" t="s">
        <v>2874</v>
      </c>
      <c r="G1584" t="s">
        <v>259</v>
      </c>
      <c r="H1584" t="s">
        <v>276</v>
      </c>
      <c r="I1584">
        <v>20</v>
      </c>
    </row>
    <row r="1585" spans="1:10" x14ac:dyDescent="0.2">
      <c r="A1585" t="s">
        <v>394</v>
      </c>
      <c r="B1585" t="s">
        <v>316</v>
      </c>
      <c r="C1585" t="s">
        <v>262</v>
      </c>
      <c r="D1585" t="s">
        <v>258</v>
      </c>
      <c r="E1585">
        <v>6459</v>
      </c>
      <c r="F1585" t="s">
        <v>2875</v>
      </c>
      <c r="G1585" t="s">
        <v>255</v>
      </c>
      <c r="H1585" t="s">
        <v>276</v>
      </c>
      <c r="I1585">
        <v>588</v>
      </c>
    </row>
    <row r="1586" spans="1:10" x14ac:dyDescent="0.2">
      <c r="A1586" t="s">
        <v>394</v>
      </c>
      <c r="B1586" t="s">
        <v>316</v>
      </c>
      <c r="C1586" t="s">
        <v>262</v>
      </c>
      <c r="D1586" t="s">
        <v>254</v>
      </c>
      <c r="E1586">
        <v>6481</v>
      </c>
      <c r="F1586" t="s">
        <v>2876</v>
      </c>
      <c r="G1586" t="s">
        <v>255</v>
      </c>
      <c r="H1586" t="s">
        <v>276</v>
      </c>
      <c r="I1586" t="s">
        <v>322</v>
      </c>
      <c r="J1586" t="s">
        <v>4039</v>
      </c>
    </row>
    <row r="1587" spans="1:10" x14ac:dyDescent="0.2">
      <c r="A1587" t="s">
        <v>394</v>
      </c>
      <c r="B1587" t="s">
        <v>316</v>
      </c>
      <c r="C1587" t="s">
        <v>253</v>
      </c>
      <c r="D1587" t="s">
        <v>254</v>
      </c>
      <c r="E1587">
        <v>6562</v>
      </c>
      <c r="F1587" t="s">
        <v>1532</v>
      </c>
      <c r="G1587" t="s">
        <v>267</v>
      </c>
      <c r="H1587" t="s">
        <v>260</v>
      </c>
      <c r="I1587">
        <v>104</v>
      </c>
    </row>
    <row r="1588" spans="1:10" x14ac:dyDescent="0.2">
      <c r="A1588" t="s">
        <v>394</v>
      </c>
      <c r="B1588" t="s">
        <v>316</v>
      </c>
      <c r="C1588" t="s">
        <v>253</v>
      </c>
      <c r="D1588" t="s">
        <v>258</v>
      </c>
      <c r="E1588">
        <v>6568</v>
      </c>
      <c r="F1588" t="s">
        <v>1290</v>
      </c>
      <c r="G1588" t="s">
        <v>267</v>
      </c>
      <c r="H1588" t="s">
        <v>260</v>
      </c>
      <c r="I1588">
        <v>112</v>
      </c>
    </row>
    <row r="1589" spans="1:10" x14ac:dyDescent="0.2">
      <c r="A1589" t="s">
        <v>394</v>
      </c>
      <c r="B1589" t="s">
        <v>316</v>
      </c>
      <c r="C1589" t="s">
        <v>253</v>
      </c>
      <c r="D1589" t="s">
        <v>258</v>
      </c>
      <c r="E1589">
        <v>6570</v>
      </c>
      <c r="F1589" t="s">
        <v>2877</v>
      </c>
      <c r="G1589" t="s">
        <v>263</v>
      </c>
      <c r="H1589" t="s">
        <v>260</v>
      </c>
      <c r="I1589">
        <v>40</v>
      </c>
    </row>
    <row r="1590" spans="1:10" x14ac:dyDescent="0.2">
      <c r="A1590" t="s">
        <v>394</v>
      </c>
      <c r="B1590" t="s">
        <v>316</v>
      </c>
      <c r="C1590" t="s">
        <v>264</v>
      </c>
      <c r="D1590" t="s">
        <v>254</v>
      </c>
      <c r="E1590">
        <v>6571</v>
      </c>
      <c r="F1590" t="s">
        <v>2878</v>
      </c>
      <c r="G1590" t="s">
        <v>255</v>
      </c>
      <c r="H1590" t="s">
        <v>260</v>
      </c>
      <c r="I1590">
        <v>291</v>
      </c>
    </row>
    <row r="1591" spans="1:10" x14ac:dyDescent="0.2">
      <c r="A1591" t="s">
        <v>394</v>
      </c>
      <c r="B1591" t="s">
        <v>316</v>
      </c>
      <c r="C1591" t="s">
        <v>253</v>
      </c>
      <c r="D1591" t="s">
        <v>254</v>
      </c>
      <c r="E1591">
        <v>6584</v>
      </c>
      <c r="F1591" t="s">
        <v>1533</v>
      </c>
      <c r="G1591" t="s">
        <v>255</v>
      </c>
      <c r="H1591" t="s">
        <v>285</v>
      </c>
      <c r="I1591">
        <v>383</v>
      </c>
    </row>
    <row r="1592" spans="1:10" x14ac:dyDescent="0.2">
      <c r="A1592" t="s">
        <v>394</v>
      </c>
      <c r="B1592" t="s">
        <v>316</v>
      </c>
      <c r="C1592" t="s">
        <v>253</v>
      </c>
      <c r="D1592" t="s">
        <v>254</v>
      </c>
      <c r="E1592">
        <v>6616</v>
      </c>
      <c r="F1592" t="s">
        <v>2879</v>
      </c>
      <c r="G1592" t="s">
        <v>255</v>
      </c>
      <c r="H1592" t="s">
        <v>280</v>
      </c>
      <c r="I1592">
        <v>170</v>
      </c>
    </row>
    <row r="1593" spans="1:10" x14ac:dyDescent="0.2">
      <c r="A1593" t="s">
        <v>394</v>
      </c>
      <c r="B1593" t="s">
        <v>316</v>
      </c>
      <c r="C1593" t="s">
        <v>262</v>
      </c>
      <c r="D1593" t="s">
        <v>254</v>
      </c>
      <c r="E1593">
        <v>6619</v>
      </c>
      <c r="F1593" t="s">
        <v>2880</v>
      </c>
      <c r="G1593" t="s">
        <v>255</v>
      </c>
      <c r="H1593" t="s">
        <v>280</v>
      </c>
      <c r="I1593">
        <v>322</v>
      </c>
    </row>
    <row r="1594" spans="1:10" x14ac:dyDescent="0.2">
      <c r="A1594" t="s">
        <v>394</v>
      </c>
      <c r="B1594" t="s">
        <v>316</v>
      </c>
      <c r="C1594" t="s">
        <v>253</v>
      </c>
      <c r="D1594" t="s">
        <v>254</v>
      </c>
      <c r="E1594">
        <v>6637</v>
      </c>
      <c r="F1594" t="s">
        <v>2881</v>
      </c>
      <c r="G1594" t="s">
        <v>259</v>
      </c>
      <c r="H1594" t="s">
        <v>280</v>
      </c>
      <c r="I1594">
        <v>137</v>
      </c>
    </row>
    <row r="1595" spans="1:10" x14ac:dyDescent="0.2">
      <c r="A1595" t="s">
        <v>394</v>
      </c>
      <c r="B1595" t="s">
        <v>316</v>
      </c>
      <c r="C1595" t="s">
        <v>264</v>
      </c>
      <c r="D1595" t="s">
        <v>254</v>
      </c>
      <c r="E1595">
        <v>6728</v>
      </c>
      <c r="F1595" t="s">
        <v>2882</v>
      </c>
      <c r="G1595" t="s">
        <v>255</v>
      </c>
      <c r="H1595" t="s">
        <v>280</v>
      </c>
      <c r="I1595" t="s">
        <v>286</v>
      </c>
      <c r="J1595" t="s">
        <v>3725</v>
      </c>
    </row>
    <row r="1596" spans="1:10" x14ac:dyDescent="0.2">
      <c r="A1596" t="s">
        <v>394</v>
      </c>
      <c r="B1596" t="s">
        <v>316</v>
      </c>
      <c r="C1596" t="s">
        <v>253</v>
      </c>
      <c r="D1596" t="s">
        <v>254</v>
      </c>
      <c r="E1596">
        <v>6740</v>
      </c>
      <c r="F1596" t="s">
        <v>2883</v>
      </c>
      <c r="G1596" t="s">
        <v>255</v>
      </c>
      <c r="H1596" t="s">
        <v>280</v>
      </c>
      <c r="I1596">
        <v>618</v>
      </c>
    </row>
    <row r="1597" spans="1:10" x14ac:dyDescent="0.2">
      <c r="A1597" t="s">
        <v>394</v>
      </c>
      <c r="B1597" t="s">
        <v>316</v>
      </c>
      <c r="C1597" t="s">
        <v>253</v>
      </c>
      <c r="D1597" t="s">
        <v>254</v>
      </c>
      <c r="E1597">
        <v>6820</v>
      </c>
      <c r="F1597" t="s">
        <v>2884</v>
      </c>
      <c r="G1597" t="s">
        <v>255</v>
      </c>
      <c r="H1597" t="s">
        <v>280</v>
      </c>
      <c r="I1597">
        <v>377</v>
      </c>
    </row>
    <row r="1598" spans="1:10" x14ac:dyDescent="0.2">
      <c r="A1598" t="s">
        <v>394</v>
      </c>
      <c r="B1598" t="s">
        <v>316</v>
      </c>
      <c r="C1598" t="s">
        <v>257</v>
      </c>
      <c r="D1598" t="s">
        <v>254</v>
      </c>
      <c r="E1598">
        <v>6871</v>
      </c>
      <c r="F1598" t="s">
        <v>1534</v>
      </c>
      <c r="G1598" t="s">
        <v>255</v>
      </c>
      <c r="H1598" t="s">
        <v>280</v>
      </c>
      <c r="I1598">
        <v>505</v>
      </c>
    </row>
    <row r="1599" spans="1:10" x14ac:dyDescent="0.2">
      <c r="A1599" t="s">
        <v>394</v>
      </c>
      <c r="B1599" t="s">
        <v>316</v>
      </c>
      <c r="C1599" t="s">
        <v>253</v>
      </c>
      <c r="D1599" t="s">
        <v>254</v>
      </c>
      <c r="E1599">
        <v>6881</v>
      </c>
      <c r="F1599" t="s">
        <v>2885</v>
      </c>
      <c r="G1599" t="s">
        <v>263</v>
      </c>
      <c r="H1599" t="s">
        <v>280</v>
      </c>
      <c r="I1599">
        <v>181</v>
      </c>
    </row>
    <row r="1600" spans="1:10" x14ac:dyDescent="0.2">
      <c r="A1600" t="s">
        <v>394</v>
      </c>
      <c r="B1600" t="s">
        <v>316</v>
      </c>
      <c r="C1600" t="s">
        <v>253</v>
      </c>
      <c r="D1600" t="s">
        <v>258</v>
      </c>
      <c r="E1600">
        <v>6918</v>
      </c>
      <c r="F1600" t="s">
        <v>2886</v>
      </c>
      <c r="G1600" t="s">
        <v>259</v>
      </c>
      <c r="H1600" t="s">
        <v>280</v>
      </c>
      <c r="I1600">
        <v>190</v>
      </c>
    </row>
    <row r="1601" spans="1:9" x14ac:dyDescent="0.2">
      <c r="A1601" t="s">
        <v>394</v>
      </c>
      <c r="B1601" t="s">
        <v>316</v>
      </c>
      <c r="C1601" t="s">
        <v>262</v>
      </c>
      <c r="D1601" t="s">
        <v>254</v>
      </c>
      <c r="E1601">
        <v>7038</v>
      </c>
      <c r="F1601" t="s">
        <v>2887</v>
      </c>
      <c r="G1601" t="s">
        <v>267</v>
      </c>
      <c r="H1601" t="s">
        <v>260</v>
      </c>
      <c r="I1601">
        <v>98</v>
      </c>
    </row>
    <row r="1602" spans="1:9" x14ac:dyDescent="0.2">
      <c r="A1602" t="s">
        <v>394</v>
      </c>
      <c r="B1602" t="s">
        <v>316</v>
      </c>
      <c r="C1602" t="s">
        <v>262</v>
      </c>
      <c r="D1602" t="s">
        <v>254</v>
      </c>
      <c r="E1602">
        <v>7043</v>
      </c>
      <c r="F1602" t="s">
        <v>2888</v>
      </c>
      <c r="G1602" t="s">
        <v>267</v>
      </c>
      <c r="H1602" t="s">
        <v>260</v>
      </c>
      <c r="I1602">
        <v>22</v>
      </c>
    </row>
    <row r="1603" spans="1:9" x14ac:dyDescent="0.2">
      <c r="A1603" t="s">
        <v>394</v>
      </c>
      <c r="B1603" t="s">
        <v>316</v>
      </c>
      <c r="C1603" t="s">
        <v>262</v>
      </c>
      <c r="D1603" t="s">
        <v>254</v>
      </c>
      <c r="E1603">
        <v>7044</v>
      </c>
      <c r="F1603" t="s">
        <v>2889</v>
      </c>
      <c r="G1603" t="s">
        <v>267</v>
      </c>
      <c r="H1603" t="s">
        <v>260</v>
      </c>
      <c r="I1603">
        <v>130</v>
      </c>
    </row>
    <row r="1604" spans="1:9" x14ac:dyDescent="0.2">
      <c r="A1604" t="s">
        <v>394</v>
      </c>
      <c r="B1604" t="s">
        <v>316</v>
      </c>
      <c r="C1604" t="s">
        <v>262</v>
      </c>
      <c r="D1604" t="s">
        <v>254</v>
      </c>
      <c r="E1604">
        <v>7048</v>
      </c>
      <c r="F1604" t="s">
        <v>1535</v>
      </c>
      <c r="G1604" t="s">
        <v>267</v>
      </c>
      <c r="H1604" t="s">
        <v>260</v>
      </c>
      <c r="I1604">
        <v>297</v>
      </c>
    </row>
    <row r="1605" spans="1:9" x14ac:dyDescent="0.2">
      <c r="A1605" t="s">
        <v>394</v>
      </c>
      <c r="B1605" t="s">
        <v>316</v>
      </c>
      <c r="C1605" t="s">
        <v>253</v>
      </c>
      <c r="D1605" t="s">
        <v>254</v>
      </c>
      <c r="E1605">
        <v>7059</v>
      </c>
      <c r="F1605" t="s">
        <v>670</v>
      </c>
      <c r="G1605" t="s">
        <v>267</v>
      </c>
      <c r="H1605" t="s">
        <v>260</v>
      </c>
      <c r="I1605">
        <v>138</v>
      </c>
    </row>
    <row r="1606" spans="1:9" x14ac:dyDescent="0.2">
      <c r="A1606" t="s">
        <v>394</v>
      </c>
      <c r="B1606" t="s">
        <v>316</v>
      </c>
      <c r="C1606" t="s">
        <v>253</v>
      </c>
      <c r="D1606" t="s">
        <v>254</v>
      </c>
      <c r="E1606">
        <v>7060</v>
      </c>
      <c r="F1606" t="s">
        <v>536</v>
      </c>
      <c r="G1606" t="s">
        <v>267</v>
      </c>
      <c r="H1606" t="s">
        <v>260</v>
      </c>
      <c r="I1606">
        <v>164</v>
      </c>
    </row>
    <row r="1607" spans="1:9" x14ac:dyDescent="0.2">
      <c r="A1607" t="s">
        <v>394</v>
      </c>
      <c r="B1607" t="s">
        <v>316</v>
      </c>
      <c r="C1607" t="s">
        <v>262</v>
      </c>
      <c r="D1607" t="s">
        <v>254</v>
      </c>
      <c r="E1607">
        <v>7061</v>
      </c>
      <c r="F1607" t="s">
        <v>2890</v>
      </c>
      <c r="G1607" t="s">
        <v>267</v>
      </c>
      <c r="H1607" t="s">
        <v>260</v>
      </c>
      <c r="I1607">
        <v>211</v>
      </c>
    </row>
    <row r="1608" spans="1:9" x14ac:dyDescent="0.2">
      <c r="A1608" t="s">
        <v>394</v>
      </c>
      <c r="B1608" t="s">
        <v>316</v>
      </c>
      <c r="C1608" t="s">
        <v>262</v>
      </c>
      <c r="D1608" t="s">
        <v>254</v>
      </c>
      <c r="E1608">
        <v>7190</v>
      </c>
      <c r="F1608" t="s">
        <v>2891</v>
      </c>
      <c r="G1608" t="s">
        <v>255</v>
      </c>
      <c r="H1608" t="s">
        <v>1262</v>
      </c>
      <c r="I1608">
        <v>126</v>
      </c>
    </row>
    <row r="1609" spans="1:9" x14ac:dyDescent="0.2">
      <c r="A1609" t="s">
        <v>394</v>
      </c>
      <c r="B1609" t="s">
        <v>316</v>
      </c>
      <c r="C1609" t="s">
        <v>262</v>
      </c>
      <c r="D1609" t="s">
        <v>254</v>
      </c>
      <c r="E1609">
        <v>7228</v>
      </c>
      <c r="F1609" t="s">
        <v>2892</v>
      </c>
      <c r="G1609" t="s">
        <v>259</v>
      </c>
      <c r="H1609" t="s">
        <v>285</v>
      </c>
      <c r="I1609">
        <v>46</v>
      </c>
    </row>
    <row r="1610" spans="1:9" x14ac:dyDescent="0.2">
      <c r="A1610" t="s">
        <v>394</v>
      </c>
      <c r="B1610" t="s">
        <v>316</v>
      </c>
      <c r="C1610" t="s">
        <v>253</v>
      </c>
      <c r="D1610" t="s">
        <v>258</v>
      </c>
      <c r="E1610">
        <v>7238</v>
      </c>
      <c r="F1610" t="s">
        <v>2893</v>
      </c>
      <c r="G1610" t="s">
        <v>255</v>
      </c>
      <c r="H1610" t="s">
        <v>285</v>
      </c>
      <c r="I1610">
        <v>302</v>
      </c>
    </row>
    <row r="1611" spans="1:9" x14ac:dyDescent="0.2">
      <c r="A1611" t="s">
        <v>394</v>
      </c>
      <c r="B1611" t="s">
        <v>316</v>
      </c>
      <c r="C1611" t="s">
        <v>253</v>
      </c>
      <c r="D1611" t="s">
        <v>254</v>
      </c>
      <c r="E1611">
        <v>7273</v>
      </c>
      <c r="F1611" t="s">
        <v>2894</v>
      </c>
      <c r="G1611" t="s">
        <v>263</v>
      </c>
      <c r="H1611" t="s">
        <v>285</v>
      </c>
      <c r="I1611">
        <v>18</v>
      </c>
    </row>
    <row r="1612" spans="1:9" x14ac:dyDescent="0.2">
      <c r="A1612" t="s">
        <v>394</v>
      </c>
      <c r="B1612" t="s">
        <v>316</v>
      </c>
      <c r="C1612" t="s">
        <v>253</v>
      </c>
      <c r="D1612" t="s">
        <v>254</v>
      </c>
      <c r="E1612">
        <v>7284</v>
      </c>
      <c r="F1612" t="s">
        <v>2895</v>
      </c>
      <c r="G1612" t="s">
        <v>255</v>
      </c>
      <c r="H1612" t="s">
        <v>285</v>
      </c>
      <c r="I1612">
        <v>38</v>
      </c>
    </row>
    <row r="1613" spans="1:9" x14ac:dyDescent="0.2">
      <c r="A1613" t="s">
        <v>394</v>
      </c>
      <c r="B1613" t="s">
        <v>316</v>
      </c>
      <c r="C1613" t="s">
        <v>253</v>
      </c>
      <c r="D1613" t="s">
        <v>254</v>
      </c>
      <c r="E1613">
        <v>7305</v>
      </c>
      <c r="F1613" t="s">
        <v>2896</v>
      </c>
      <c r="G1613" t="s">
        <v>255</v>
      </c>
      <c r="H1613" t="s">
        <v>633</v>
      </c>
      <c r="I1613">
        <v>86</v>
      </c>
    </row>
    <row r="1614" spans="1:9" x14ac:dyDescent="0.2">
      <c r="A1614" t="s">
        <v>394</v>
      </c>
      <c r="B1614" t="s">
        <v>316</v>
      </c>
      <c r="C1614" t="s">
        <v>262</v>
      </c>
      <c r="D1614" t="s">
        <v>254</v>
      </c>
      <c r="E1614">
        <v>7314</v>
      </c>
      <c r="F1614" t="s">
        <v>2897</v>
      </c>
      <c r="G1614" t="s">
        <v>259</v>
      </c>
      <c r="H1614" t="s">
        <v>285</v>
      </c>
      <c r="I1614">
        <v>21</v>
      </c>
    </row>
    <row r="1615" spans="1:9" x14ac:dyDescent="0.2">
      <c r="A1615" t="s">
        <v>394</v>
      </c>
      <c r="B1615" t="s">
        <v>316</v>
      </c>
      <c r="C1615" t="s">
        <v>253</v>
      </c>
      <c r="D1615" t="s">
        <v>254</v>
      </c>
      <c r="E1615">
        <v>7326</v>
      </c>
      <c r="F1615" t="s">
        <v>2898</v>
      </c>
      <c r="G1615" t="s">
        <v>267</v>
      </c>
      <c r="H1615" t="s">
        <v>593</v>
      </c>
      <c r="I1615">
        <v>258</v>
      </c>
    </row>
    <row r="1616" spans="1:9" x14ac:dyDescent="0.2">
      <c r="A1616" t="s">
        <v>394</v>
      </c>
      <c r="B1616" t="s">
        <v>316</v>
      </c>
      <c r="C1616" t="s">
        <v>253</v>
      </c>
      <c r="D1616" t="s">
        <v>254</v>
      </c>
      <c r="E1616">
        <v>7433</v>
      </c>
      <c r="F1616" t="s">
        <v>2899</v>
      </c>
      <c r="G1616" t="s">
        <v>255</v>
      </c>
      <c r="H1616" t="s">
        <v>261</v>
      </c>
      <c r="I1616">
        <v>304</v>
      </c>
    </row>
    <row r="1617" spans="1:10" x14ac:dyDescent="0.2">
      <c r="A1617" t="s">
        <v>394</v>
      </c>
      <c r="B1617" t="s">
        <v>316</v>
      </c>
      <c r="C1617" t="s">
        <v>253</v>
      </c>
      <c r="D1617" t="s">
        <v>258</v>
      </c>
      <c r="E1617">
        <v>7462</v>
      </c>
      <c r="F1617" t="s">
        <v>2900</v>
      </c>
      <c r="G1617" t="s">
        <v>259</v>
      </c>
      <c r="H1617" t="s">
        <v>265</v>
      </c>
      <c r="I1617">
        <v>14</v>
      </c>
    </row>
    <row r="1618" spans="1:10" x14ac:dyDescent="0.2">
      <c r="A1618" t="s">
        <v>394</v>
      </c>
      <c r="B1618" t="s">
        <v>316</v>
      </c>
      <c r="C1618" t="s">
        <v>253</v>
      </c>
      <c r="D1618" t="s">
        <v>254</v>
      </c>
      <c r="E1618">
        <v>7518</v>
      </c>
      <c r="F1618" t="s">
        <v>1623</v>
      </c>
      <c r="G1618" t="s">
        <v>255</v>
      </c>
      <c r="H1618" t="s">
        <v>266</v>
      </c>
      <c r="I1618" t="s">
        <v>286</v>
      </c>
      <c r="J1618" t="s">
        <v>4171</v>
      </c>
    </row>
    <row r="1619" spans="1:10" x14ac:dyDescent="0.2">
      <c r="A1619" t="s">
        <v>394</v>
      </c>
      <c r="B1619" t="s">
        <v>316</v>
      </c>
      <c r="C1619" t="s">
        <v>253</v>
      </c>
      <c r="D1619" t="s">
        <v>254</v>
      </c>
      <c r="E1619">
        <v>7519</v>
      </c>
      <c r="F1619" t="s">
        <v>2901</v>
      </c>
      <c r="G1619" t="s">
        <v>259</v>
      </c>
      <c r="H1619" t="s">
        <v>261</v>
      </c>
      <c r="I1619">
        <v>44</v>
      </c>
    </row>
    <row r="1620" spans="1:10" x14ac:dyDescent="0.2">
      <c r="A1620" t="s">
        <v>394</v>
      </c>
      <c r="B1620" t="s">
        <v>316</v>
      </c>
      <c r="C1620" t="s">
        <v>253</v>
      </c>
      <c r="D1620" t="s">
        <v>254</v>
      </c>
      <c r="E1620">
        <v>7522</v>
      </c>
      <c r="F1620" t="s">
        <v>2902</v>
      </c>
      <c r="G1620" t="s">
        <v>255</v>
      </c>
      <c r="H1620" t="s">
        <v>265</v>
      </c>
      <c r="I1620">
        <v>531</v>
      </c>
    </row>
    <row r="1621" spans="1:10" x14ac:dyDescent="0.2">
      <c r="A1621" t="s">
        <v>394</v>
      </c>
      <c r="B1621" t="s">
        <v>316</v>
      </c>
      <c r="C1621" t="s">
        <v>253</v>
      </c>
      <c r="D1621" t="s">
        <v>254</v>
      </c>
      <c r="E1621">
        <v>7635</v>
      </c>
      <c r="F1621" t="s">
        <v>2903</v>
      </c>
      <c r="G1621" t="s">
        <v>259</v>
      </c>
      <c r="H1621" t="s">
        <v>261</v>
      </c>
      <c r="I1621">
        <v>56</v>
      </c>
    </row>
    <row r="1622" spans="1:10" x14ac:dyDescent="0.2">
      <c r="A1622" t="s">
        <v>394</v>
      </c>
      <c r="B1622" t="s">
        <v>316</v>
      </c>
      <c r="C1622" t="s">
        <v>257</v>
      </c>
      <c r="D1622" t="s">
        <v>258</v>
      </c>
      <c r="E1622">
        <v>7676</v>
      </c>
      <c r="F1622" t="s">
        <v>543</v>
      </c>
      <c r="G1622" t="s">
        <v>267</v>
      </c>
      <c r="H1622" t="s">
        <v>265</v>
      </c>
      <c r="I1622">
        <v>34</v>
      </c>
    </row>
    <row r="1623" spans="1:10" x14ac:dyDescent="0.2">
      <c r="A1623" t="s">
        <v>394</v>
      </c>
      <c r="B1623" t="s">
        <v>316</v>
      </c>
      <c r="C1623" t="s">
        <v>262</v>
      </c>
      <c r="D1623" t="s">
        <v>258</v>
      </c>
      <c r="E1623">
        <v>7685</v>
      </c>
      <c r="F1623" t="s">
        <v>1368</v>
      </c>
      <c r="G1623" t="s">
        <v>267</v>
      </c>
      <c r="H1623" t="s">
        <v>261</v>
      </c>
      <c r="I1623">
        <v>209</v>
      </c>
    </row>
    <row r="1624" spans="1:10" x14ac:dyDescent="0.2">
      <c r="A1624" t="s">
        <v>394</v>
      </c>
      <c r="B1624" t="s">
        <v>316</v>
      </c>
      <c r="C1624" t="s">
        <v>253</v>
      </c>
      <c r="D1624" t="s">
        <v>254</v>
      </c>
      <c r="E1624">
        <v>7715</v>
      </c>
      <c r="F1624" t="s">
        <v>2904</v>
      </c>
      <c r="G1624" t="s">
        <v>255</v>
      </c>
      <c r="H1624" t="s">
        <v>331</v>
      </c>
      <c r="I1624">
        <v>172</v>
      </c>
    </row>
    <row r="1625" spans="1:10" x14ac:dyDescent="0.2">
      <c r="A1625" t="s">
        <v>394</v>
      </c>
      <c r="B1625" t="s">
        <v>316</v>
      </c>
      <c r="C1625" t="s">
        <v>262</v>
      </c>
      <c r="D1625" t="s">
        <v>254</v>
      </c>
      <c r="E1625">
        <v>7718</v>
      </c>
      <c r="F1625" t="s">
        <v>1536</v>
      </c>
      <c r="G1625" t="s">
        <v>255</v>
      </c>
      <c r="H1625" t="s">
        <v>276</v>
      </c>
      <c r="I1625">
        <v>620</v>
      </c>
    </row>
    <row r="1626" spans="1:10" x14ac:dyDescent="0.2">
      <c r="A1626" t="s">
        <v>394</v>
      </c>
      <c r="B1626" t="s">
        <v>316</v>
      </c>
      <c r="C1626" t="s">
        <v>253</v>
      </c>
      <c r="D1626" t="s">
        <v>254</v>
      </c>
      <c r="E1626">
        <v>7726</v>
      </c>
      <c r="F1626" t="s">
        <v>1297</v>
      </c>
      <c r="G1626" t="s">
        <v>263</v>
      </c>
      <c r="H1626" t="s">
        <v>276</v>
      </c>
      <c r="I1626">
        <v>59</v>
      </c>
    </row>
    <row r="1627" spans="1:10" x14ac:dyDescent="0.2">
      <c r="A1627" t="s">
        <v>394</v>
      </c>
      <c r="B1627" t="s">
        <v>316</v>
      </c>
      <c r="C1627" t="s">
        <v>253</v>
      </c>
      <c r="D1627" t="s">
        <v>254</v>
      </c>
      <c r="E1627">
        <v>7749</v>
      </c>
      <c r="F1627" t="s">
        <v>546</v>
      </c>
      <c r="G1627" t="s">
        <v>259</v>
      </c>
      <c r="H1627" t="s">
        <v>331</v>
      </c>
      <c r="I1627">
        <v>723</v>
      </c>
    </row>
    <row r="1628" spans="1:10" x14ac:dyDescent="0.2">
      <c r="A1628" t="s">
        <v>394</v>
      </c>
      <c r="B1628" t="s">
        <v>316</v>
      </c>
      <c r="C1628" t="s">
        <v>257</v>
      </c>
      <c r="D1628" t="s">
        <v>254</v>
      </c>
      <c r="E1628">
        <v>7760</v>
      </c>
      <c r="F1628" t="s">
        <v>2905</v>
      </c>
      <c r="G1628" t="s">
        <v>259</v>
      </c>
      <c r="H1628" t="s">
        <v>331</v>
      </c>
      <c r="I1628">
        <v>65</v>
      </c>
    </row>
    <row r="1629" spans="1:10" x14ac:dyDescent="0.2">
      <c r="A1629" t="s">
        <v>394</v>
      </c>
      <c r="B1629" t="s">
        <v>316</v>
      </c>
      <c r="C1629" t="s">
        <v>264</v>
      </c>
      <c r="D1629" t="s">
        <v>258</v>
      </c>
      <c r="E1629">
        <v>7809</v>
      </c>
      <c r="F1629" t="s">
        <v>2906</v>
      </c>
      <c r="G1629" t="s">
        <v>259</v>
      </c>
      <c r="H1629" t="s">
        <v>277</v>
      </c>
      <c r="I1629">
        <v>52</v>
      </c>
    </row>
    <row r="1630" spans="1:10" x14ac:dyDescent="0.2">
      <c r="A1630" t="s">
        <v>394</v>
      </c>
      <c r="B1630" t="s">
        <v>316</v>
      </c>
      <c r="C1630" t="s">
        <v>262</v>
      </c>
      <c r="D1630" t="s">
        <v>254</v>
      </c>
      <c r="E1630">
        <v>7816</v>
      </c>
      <c r="F1630" t="s">
        <v>3388</v>
      </c>
      <c r="G1630" t="s">
        <v>255</v>
      </c>
      <c r="H1630" t="s">
        <v>277</v>
      </c>
      <c r="I1630">
        <v>175</v>
      </c>
    </row>
    <row r="1631" spans="1:10" x14ac:dyDescent="0.2">
      <c r="A1631" t="s">
        <v>394</v>
      </c>
      <c r="B1631" t="s">
        <v>316</v>
      </c>
      <c r="C1631" t="s">
        <v>262</v>
      </c>
      <c r="D1631" t="s">
        <v>254</v>
      </c>
      <c r="E1631">
        <v>7841</v>
      </c>
      <c r="F1631" t="s">
        <v>2907</v>
      </c>
      <c r="G1631" t="s">
        <v>259</v>
      </c>
      <c r="H1631" t="s">
        <v>277</v>
      </c>
      <c r="I1631">
        <v>54</v>
      </c>
    </row>
    <row r="1632" spans="1:10" x14ac:dyDescent="0.2">
      <c r="A1632" t="s">
        <v>394</v>
      </c>
      <c r="B1632" t="s">
        <v>316</v>
      </c>
      <c r="C1632" t="s">
        <v>253</v>
      </c>
      <c r="D1632" t="s">
        <v>254</v>
      </c>
      <c r="E1632">
        <v>7922</v>
      </c>
      <c r="F1632" t="s">
        <v>2908</v>
      </c>
      <c r="G1632" t="s">
        <v>259</v>
      </c>
      <c r="H1632" t="s">
        <v>277</v>
      </c>
      <c r="I1632">
        <v>27</v>
      </c>
    </row>
    <row r="1633" spans="1:10" x14ac:dyDescent="0.2">
      <c r="A1633" t="s">
        <v>394</v>
      </c>
      <c r="B1633" t="s">
        <v>316</v>
      </c>
      <c r="C1633" t="s">
        <v>253</v>
      </c>
      <c r="D1633" t="s">
        <v>254</v>
      </c>
      <c r="E1633">
        <v>8050</v>
      </c>
      <c r="F1633" t="s">
        <v>2909</v>
      </c>
      <c r="G1633" t="s">
        <v>255</v>
      </c>
      <c r="H1633" t="s">
        <v>331</v>
      </c>
      <c r="I1633" t="s">
        <v>286</v>
      </c>
      <c r="J1633" t="s">
        <v>4324</v>
      </c>
    </row>
    <row r="1634" spans="1:10" x14ac:dyDescent="0.2">
      <c r="A1634" t="s">
        <v>394</v>
      </c>
      <c r="B1634" t="s">
        <v>316</v>
      </c>
      <c r="C1634" t="s">
        <v>262</v>
      </c>
      <c r="D1634" t="s">
        <v>254</v>
      </c>
      <c r="E1634">
        <v>8090</v>
      </c>
      <c r="F1634" t="s">
        <v>2910</v>
      </c>
      <c r="G1634" t="s">
        <v>255</v>
      </c>
      <c r="H1634" t="s">
        <v>261</v>
      </c>
      <c r="I1634">
        <v>78</v>
      </c>
    </row>
    <row r="1635" spans="1:10" x14ac:dyDescent="0.2">
      <c r="A1635" t="s">
        <v>394</v>
      </c>
      <c r="B1635" t="s">
        <v>316</v>
      </c>
      <c r="C1635" t="s">
        <v>262</v>
      </c>
      <c r="D1635" t="s">
        <v>254</v>
      </c>
      <c r="E1635">
        <v>8113</v>
      </c>
      <c r="F1635" t="s">
        <v>1298</v>
      </c>
      <c r="G1635" t="s">
        <v>255</v>
      </c>
      <c r="H1635" t="s">
        <v>268</v>
      </c>
      <c r="I1635" t="s">
        <v>1299</v>
      </c>
      <c r="J1635" t="s">
        <v>3989</v>
      </c>
    </row>
    <row r="1636" spans="1:10" x14ac:dyDescent="0.2">
      <c r="A1636" t="s">
        <v>394</v>
      </c>
      <c r="B1636" t="s">
        <v>316</v>
      </c>
      <c r="C1636" t="s">
        <v>253</v>
      </c>
      <c r="D1636" t="s">
        <v>254</v>
      </c>
      <c r="E1636">
        <v>8129</v>
      </c>
      <c r="F1636" t="s">
        <v>1628</v>
      </c>
      <c r="G1636" t="s">
        <v>255</v>
      </c>
      <c r="H1636" t="s">
        <v>261</v>
      </c>
      <c r="I1636" t="s">
        <v>286</v>
      </c>
      <c r="J1636" t="s">
        <v>4017</v>
      </c>
    </row>
    <row r="1637" spans="1:10" x14ac:dyDescent="0.2">
      <c r="A1637" t="s">
        <v>394</v>
      </c>
      <c r="B1637" t="s">
        <v>316</v>
      </c>
      <c r="C1637" t="s">
        <v>253</v>
      </c>
      <c r="D1637" t="s">
        <v>254</v>
      </c>
      <c r="E1637">
        <v>8135</v>
      </c>
      <c r="F1637" t="s">
        <v>2911</v>
      </c>
      <c r="G1637" t="s">
        <v>263</v>
      </c>
      <c r="H1637" t="s">
        <v>261</v>
      </c>
      <c r="I1637">
        <v>57</v>
      </c>
    </row>
    <row r="1638" spans="1:10" x14ac:dyDescent="0.2">
      <c r="A1638" t="s">
        <v>394</v>
      </c>
      <c r="B1638" t="s">
        <v>316</v>
      </c>
      <c r="C1638" t="s">
        <v>253</v>
      </c>
      <c r="D1638" t="s">
        <v>254</v>
      </c>
      <c r="E1638">
        <v>8593</v>
      </c>
      <c r="F1638" t="s">
        <v>2912</v>
      </c>
      <c r="G1638" t="s">
        <v>255</v>
      </c>
      <c r="H1638" t="s">
        <v>291</v>
      </c>
      <c r="I1638" t="s">
        <v>314</v>
      </c>
      <c r="J1638" t="s">
        <v>4325</v>
      </c>
    </row>
    <row r="1639" spans="1:10" x14ac:dyDescent="0.2">
      <c r="A1639" t="s">
        <v>394</v>
      </c>
      <c r="B1639" t="s">
        <v>316</v>
      </c>
      <c r="C1639" t="s">
        <v>253</v>
      </c>
      <c r="D1639" t="s">
        <v>254</v>
      </c>
      <c r="E1639">
        <v>8704</v>
      </c>
      <c r="F1639" t="s">
        <v>2913</v>
      </c>
      <c r="G1639" t="s">
        <v>259</v>
      </c>
      <c r="H1639" t="s">
        <v>1262</v>
      </c>
      <c r="I1639">
        <v>137</v>
      </c>
    </row>
    <row r="1640" spans="1:10" x14ac:dyDescent="0.2">
      <c r="A1640" t="s">
        <v>394</v>
      </c>
      <c r="B1640" t="s">
        <v>316</v>
      </c>
      <c r="C1640" t="s">
        <v>253</v>
      </c>
      <c r="D1640" t="s">
        <v>254</v>
      </c>
      <c r="E1640">
        <v>8729</v>
      </c>
      <c r="F1640" t="s">
        <v>1537</v>
      </c>
      <c r="G1640" t="s">
        <v>255</v>
      </c>
      <c r="H1640" t="s">
        <v>593</v>
      </c>
      <c r="I1640" t="s">
        <v>339</v>
      </c>
      <c r="J1640" t="s">
        <v>4277</v>
      </c>
    </row>
    <row r="1641" spans="1:10" x14ac:dyDescent="0.2">
      <c r="A1641" t="s">
        <v>394</v>
      </c>
      <c r="B1641" t="s">
        <v>316</v>
      </c>
      <c r="C1641" t="s">
        <v>257</v>
      </c>
      <c r="D1641" t="s">
        <v>254</v>
      </c>
      <c r="E1641">
        <v>8798</v>
      </c>
      <c r="F1641" t="s">
        <v>2914</v>
      </c>
      <c r="G1641" t="s">
        <v>255</v>
      </c>
      <c r="H1641" t="s">
        <v>593</v>
      </c>
      <c r="I1641">
        <v>199</v>
      </c>
    </row>
    <row r="1642" spans="1:10" x14ac:dyDescent="0.2">
      <c r="A1642" t="s">
        <v>394</v>
      </c>
      <c r="B1642" t="s">
        <v>316</v>
      </c>
      <c r="C1642" t="s">
        <v>253</v>
      </c>
      <c r="D1642" t="s">
        <v>254</v>
      </c>
      <c r="E1642">
        <v>8830</v>
      </c>
      <c r="F1642" t="s">
        <v>1423</v>
      </c>
      <c r="G1642" t="s">
        <v>255</v>
      </c>
      <c r="H1642" t="s">
        <v>281</v>
      </c>
      <c r="I1642" t="s">
        <v>3340</v>
      </c>
      <c r="J1642" t="s">
        <v>3383</v>
      </c>
    </row>
    <row r="1643" spans="1:10" x14ac:dyDescent="0.2">
      <c r="A1643" t="s">
        <v>394</v>
      </c>
      <c r="B1643" t="s">
        <v>316</v>
      </c>
      <c r="C1643" t="s">
        <v>262</v>
      </c>
      <c r="D1643" t="s">
        <v>254</v>
      </c>
      <c r="E1643">
        <v>8854</v>
      </c>
      <c r="F1643" t="s">
        <v>2915</v>
      </c>
      <c r="G1643" t="s">
        <v>263</v>
      </c>
      <c r="H1643" t="s">
        <v>281</v>
      </c>
      <c r="I1643">
        <v>36</v>
      </c>
    </row>
    <row r="1644" spans="1:10" x14ac:dyDescent="0.2">
      <c r="A1644" t="s">
        <v>394</v>
      </c>
      <c r="B1644" t="s">
        <v>316</v>
      </c>
      <c r="C1644" t="s">
        <v>262</v>
      </c>
      <c r="D1644" t="s">
        <v>254</v>
      </c>
      <c r="E1644">
        <v>8885</v>
      </c>
      <c r="F1644" t="s">
        <v>3389</v>
      </c>
      <c r="G1644" t="s">
        <v>259</v>
      </c>
      <c r="H1644" t="s">
        <v>281</v>
      </c>
      <c r="I1644">
        <v>62</v>
      </c>
    </row>
    <row r="1645" spans="1:10" x14ac:dyDescent="0.2">
      <c r="A1645" t="s">
        <v>394</v>
      </c>
      <c r="B1645" t="s">
        <v>316</v>
      </c>
      <c r="C1645" t="s">
        <v>253</v>
      </c>
      <c r="D1645" t="s">
        <v>254</v>
      </c>
      <c r="E1645">
        <v>9006</v>
      </c>
      <c r="F1645" t="s">
        <v>2916</v>
      </c>
      <c r="G1645" t="s">
        <v>255</v>
      </c>
      <c r="H1645" t="s">
        <v>338</v>
      </c>
      <c r="I1645" t="s">
        <v>272</v>
      </c>
      <c r="J1645" t="s">
        <v>4036</v>
      </c>
    </row>
    <row r="1646" spans="1:10" x14ac:dyDescent="0.2">
      <c r="A1646" t="s">
        <v>394</v>
      </c>
      <c r="B1646" t="s">
        <v>316</v>
      </c>
      <c r="C1646" t="s">
        <v>253</v>
      </c>
      <c r="D1646" t="s">
        <v>254</v>
      </c>
      <c r="E1646">
        <v>9076</v>
      </c>
      <c r="F1646" t="s">
        <v>2917</v>
      </c>
      <c r="G1646" t="s">
        <v>255</v>
      </c>
      <c r="H1646" t="s">
        <v>338</v>
      </c>
      <c r="I1646" t="s">
        <v>278</v>
      </c>
      <c r="J1646" t="s">
        <v>4326</v>
      </c>
    </row>
    <row r="1647" spans="1:10" x14ac:dyDescent="0.2">
      <c r="A1647" t="s">
        <v>394</v>
      </c>
      <c r="B1647" t="s">
        <v>316</v>
      </c>
      <c r="C1647" t="s">
        <v>253</v>
      </c>
      <c r="D1647" t="s">
        <v>254</v>
      </c>
      <c r="E1647">
        <v>9087</v>
      </c>
      <c r="F1647" t="s">
        <v>2918</v>
      </c>
      <c r="G1647" t="s">
        <v>259</v>
      </c>
      <c r="H1647" t="s">
        <v>338</v>
      </c>
      <c r="I1647">
        <v>20</v>
      </c>
    </row>
    <row r="1648" spans="1:10" x14ac:dyDescent="0.2">
      <c r="A1648" t="s">
        <v>394</v>
      </c>
      <c r="B1648" t="s">
        <v>316</v>
      </c>
      <c r="C1648" t="s">
        <v>262</v>
      </c>
      <c r="D1648" t="s">
        <v>254</v>
      </c>
      <c r="E1648">
        <v>9173</v>
      </c>
      <c r="F1648" t="s">
        <v>3634</v>
      </c>
      <c r="G1648" t="s">
        <v>263</v>
      </c>
      <c r="H1648" t="s">
        <v>1625</v>
      </c>
      <c r="I1648">
        <v>54</v>
      </c>
    </row>
    <row r="1649" spans="1:10" x14ac:dyDescent="0.2">
      <c r="A1649" t="s">
        <v>394</v>
      </c>
      <c r="B1649" t="s">
        <v>316</v>
      </c>
      <c r="C1649" t="s">
        <v>253</v>
      </c>
      <c r="D1649" t="s">
        <v>258</v>
      </c>
      <c r="E1649">
        <v>9266</v>
      </c>
      <c r="F1649" t="s">
        <v>2919</v>
      </c>
      <c r="G1649" t="s">
        <v>267</v>
      </c>
      <c r="H1649" t="s">
        <v>265</v>
      </c>
      <c r="I1649">
        <v>59</v>
      </c>
    </row>
    <row r="1650" spans="1:10" x14ac:dyDescent="0.2">
      <c r="A1650" t="s">
        <v>394</v>
      </c>
      <c r="B1650" t="s">
        <v>316</v>
      </c>
      <c r="C1650" t="s">
        <v>253</v>
      </c>
      <c r="D1650" t="s">
        <v>254</v>
      </c>
      <c r="E1650">
        <v>9278</v>
      </c>
      <c r="F1650" t="s">
        <v>2920</v>
      </c>
      <c r="G1650" t="s">
        <v>255</v>
      </c>
      <c r="H1650" t="s">
        <v>265</v>
      </c>
      <c r="I1650">
        <v>198</v>
      </c>
    </row>
    <row r="1651" spans="1:10" x14ac:dyDescent="0.2">
      <c r="A1651" t="s">
        <v>394</v>
      </c>
      <c r="B1651" t="s">
        <v>316</v>
      </c>
      <c r="C1651" t="s">
        <v>264</v>
      </c>
      <c r="D1651" t="s">
        <v>258</v>
      </c>
      <c r="E1651">
        <v>9282</v>
      </c>
      <c r="F1651" t="s">
        <v>2921</v>
      </c>
      <c r="G1651" t="s">
        <v>292</v>
      </c>
      <c r="H1651" t="s">
        <v>293</v>
      </c>
      <c r="I1651">
        <v>66</v>
      </c>
    </row>
    <row r="1652" spans="1:10" x14ac:dyDescent="0.2">
      <c r="A1652" t="s">
        <v>394</v>
      </c>
      <c r="B1652" t="s">
        <v>316</v>
      </c>
      <c r="C1652" t="s">
        <v>262</v>
      </c>
      <c r="D1652" t="s">
        <v>258</v>
      </c>
      <c r="E1652">
        <v>9284</v>
      </c>
      <c r="F1652" t="s">
        <v>591</v>
      </c>
      <c r="G1652" t="s">
        <v>292</v>
      </c>
      <c r="H1652" t="s">
        <v>293</v>
      </c>
      <c r="I1652">
        <v>274</v>
      </c>
    </row>
    <row r="1653" spans="1:10" x14ac:dyDescent="0.2">
      <c r="A1653" t="s">
        <v>394</v>
      </c>
      <c r="B1653" t="s">
        <v>316</v>
      </c>
      <c r="C1653" t="s">
        <v>253</v>
      </c>
      <c r="D1653" t="s">
        <v>254</v>
      </c>
      <c r="E1653">
        <v>9308</v>
      </c>
      <c r="F1653" t="s">
        <v>2922</v>
      </c>
      <c r="G1653" t="s">
        <v>255</v>
      </c>
      <c r="H1653" t="s">
        <v>1625</v>
      </c>
      <c r="I1653">
        <v>295</v>
      </c>
    </row>
    <row r="1654" spans="1:10" x14ac:dyDescent="0.2">
      <c r="A1654" t="s">
        <v>394</v>
      </c>
      <c r="B1654" t="s">
        <v>316</v>
      </c>
      <c r="C1654" t="s">
        <v>262</v>
      </c>
      <c r="D1654" t="s">
        <v>254</v>
      </c>
      <c r="E1654">
        <v>9386</v>
      </c>
      <c r="F1654" t="s">
        <v>1538</v>
      </c>
      <c r="G1654" t="s">
        <v>255</v>
      </c>
      <c r="H1654" t="s">
        <v>492</v>
      </c>
      <c r="I1654">
        <v>213</v>
      </c>
    </row>
    <row r="1655" spans="1:10" x14ac:dyDescent="0.2">
      <c r="A1655" t="s">
        <v>394</v>
      </c>
      <c r="B1655" t="s">
        <v>316</v>
      </c>
      <c r="C1655" t="s">
        <v>253</v>
      </c>
      <c r="D1655" t="s">
        <v>254</v>
      </c>
      <c r="E1655">
        <v>9408</v>
      </c>
      <c r="F1655" t="s">
        <v>2923</v>
      </c>
      <c r="G1655" t="s">
        <v>259</v>
      </c>
      <c r="H1655" t="s">
        <v>266</v>
      </c>
      <c r="I1655">
        <v>69</v>
      </c>
    </row>
    <row r="1656" spans="1:10" x14ac:dyDescent="0.2">
      <c r="A1656" t="s">
        <v>394</v>
      </c>
      <c r="B1656" t="s">
        <v>316</v>
      </c>
      <c r="C1656" t="s">
        <v>253</v>
      </c>
      <c r="D1656" t="s">
        <v>258</v>
      </c>
      <c r="E1656">
        <v>9467</v>
      </c>
      <c r="F1656" t="s">
        <v>2924</v>
      </c>
      <c r="G1656" t="s">
        <v>267</v>
      </c>
      <c r="H1656" t="s">
        <v>266</v>
      </c>
      <c r="I1656">
        <v>234</v>
      </c>
    </row>
    <row r="1657" spans="1:10" x14ac:dyDescent="0.2">
      <c r="A1657" t="s">
        <v>394</v>
      </c>
      <c r="B1657" t="s">
        <v>316</v>
      </c>
      <c r="C1657" t="s">
        <v>253</v>
      </c>
      <c r="D1657" t="s">
        <v>254</v>
      </c>
      <c r="E1657">
        <v>9610</v>
      </c>
      <c r="F1657" t="s">
        <v>2925</v>
      </c>
      <c r="G1657" t="s">
        <v>259</v>
      </c>
      <c r="H1657" t="s">
        <v>260</v>
      </c>
      <c r="I1657">
        <v>12</v>
      </c>
    </row>
    <row r="1658" spans="1:10" x14ac:dyDescent="0.2">
      <c r="A1658" t="s">
        <v>394</v>
      </c>
      <c r="B1658" t="s">
        <v>316</v>
      </c>
      <c r="C1658" t="s">
        <v>253</v>
      </c>
      <c r="D1658" t="s">
        <v>258</v>
      </c>
      <c r="E1658">
        <v>9644</v>
      </c>
      <c r="F1658" t="s">
        <v>2926</v>
      </c>
      <c r="G1658" t="s">
        <v>255</v>
      </c>
      <c r="H1658" t="s">
        <v>260</v>
      </c>
      <c r="I1658">
        <v>111</v>
      </c>
    </row>
    <row r="1659" spans="1:10" x14ac:dyDescent="0.2">
      <c r="A1659" t="s">
        <v>394</v>
      </c>
      <c r="B1659" t="s">
        <v>316</v>
      </c>
      <c r="C1659" t="s">
        <v>262</v>
      </c>
      <c r="D1659" t="s">
        <v>254</v>
      </c>
      <c r="E1659">
        <v>9656</v>
      </c>
      <c r="F1659" t="s">
        <v>2927</v>
      </c>
      <c r="G1659" t="s">
        <v>263</v>
      </c>
      <c r="H1659" t="s">
        <v>260</v>
      </c>
      <c r="I1659">
        <v>52</v>
      </c>
    </row>
    <row r="1660" spans="1:10" x14ac:dyDescent="0.2">
      <c r="A1660" t="s">
        <v>394</v>
      </c>
      <c r="B1660" t="s">
        <v>316</v>
      </c>
      <c r="C1660" t="s">
        <v>253</v>
      </c>
      <c r="D1660" t="s">
        <v>254</v>
      </c>
      <c r="E1660">
        <v>9707</v>
      </c>
      <c r="F1660" t="s">
        <v>408</v>
      </c>
      <c r="G1660" t="s">
        <v>259</v>
      </c>
      <c r="H1660" t="s">
        <v>260</v>
      </c>
      <c r="I1660">
        <v>134</v>
      </c>
    </row>
    <row r="1661" spans="1:10" x14ac:dyDescent="0.2">
      <c r="A1661" t="s">
        <v>394</v>
      </c>
      <c r="B1661" t="s">
        <v>316</v>
      </c>
      <c r="C1661" t="s">
        <v>253</v>
      </c>
      <c r="D1661" t="s">
        <v>254</v>
      </c>
      <c r="E1661">
        <v>9713</v>
      </c>
      <c r="F1661" t="s">
        <v>2928</v>
      </c>
      <c r="G1661" t="s">
        <v>263</v>
      </c>
      <c r="H1661" t="s">
        <v>260</v>
      </c>
      <c r="I1661">
        <v>155</v>
      </c>
    </row>
    <row r="1662" spans="1:10" x14ac:dyDescent="0.2">
      <c r="A1662" t="s">
        <v>394</v>
      </c>
      <c r="B1662" t="s">
        <v>316</v>
      </c>
      <c r="C1662" t="s">
        <v>262</v>
      </c>
      <c r="D1662" t="s">
        <v>254</v>
      </c>
      <c r="E1662">
        <v>9731</v>
      </c>
      <c r="F1662" t="s">
        <v>2929</v>
      </c>
      <c r="G1662" t="s">
        <v>255</v>
      </c>
      <c r="H1662" t="s">
        <v>260</v>
      </c>
      <c r="I1662">
        <v>109</v>
      </c>
    </row>
    <row r="1663" spans="1:10" x14ac:dyDescent="0.2">
      <c r="A1663" t="s">
        <v>394</v>
      </c>
      <c r="B1663" t="s">
        <v>316</v>
      </c>
      <c r="C1663" t="s">
        <v>262</v>
      </c>
      <c r="D1663" t="s">
        <v>254</v>
      </c>
      <c r="E1663">
        <v>9749</v>
      </c>
      <c r="F1663" t="s">
        <v>2930</v>
      </c>
      <c r="G1663" t="s">
        <v>255</v>
      </c>
      <c r="H1663" t="s">
        <v>266</v>
      </c>
      <c r="I1663" t="s">
        <v>286</v>
      </c>
      <c r="J1663" t="s">
        <v>4327</v>
      </c>
    </row>
    <row r="1664" spans="1:10" x14ac:dyDescent="0.2">
      <c r="A1664" t="s">
        <v>394</v>
      </c>
      <c r="B1664" t="s">
        <v>316</v>
      </c>
      <c r="C1664" t="s">
        <v>253</v>
      </c>
      <c r="D1664" t="s">
        <v>254</v>
      </c>
      <c r="E1664">
        <v>9850</v>
      </c>
      <c r="F1664" t="s">
        <v>2931</v>
      </c>
      <c r="G1664" t="s">
        <v>255</v>
      </c>
      <c r="H1664" t="s">
        <v>265</v>
      </c>
      <c r="I1664">
        <v>271</v>
      </c>
    </row>
    <row r="1665" spans="1:10" x14ac:dyDescent="0.2">
      <c r="A1665" t="s">
        <v>394</v>
      </c>
      <c r="B1665" t="s">
        <v>316</v>
      </c>
      <c r="C1665" t="s">
        <v>253</v>
      </c>
      <c r="D1665" t="s">
        <v>258</v>
      </c>
      <c r="E1665">
        <v>9885</v>
      </c>
      <c r="F1665" t="s">
        <v>2932</v>
      </c>
      <c r="G1665" t="s">
        <v>263</v>
      </c>
      <c r="H1665" t="s">
        <v>261</v>
      </c>
      <c r="I1665">
        <v>72</v>
      </c>
    </row>
    <row r="1666" spans="1:10" x14ac:dyDescent="0.2">
      <c r="A1666" t="s">
        <v>394</v>
      </c>
      <c r="B1666" t="s">
        <v>316</v>
      </c>
      <c r="C1666" t="s">
        <v>253</v>
      </c>
      <c r="D1666" t="s">
        <v>254</v>
      </c>
      <c r="E1666">
        <v>9930</v>
      </c>
      <c r="F1666" t="s">
        <v>2933</v>
      </c>
      <c r="G1666" t="s">
        <v>255</v>
      </c>
      <c r="H1666" t="s">
        <v>261</v>
      </c>
      <c r="I1666">
        <v>64</v>
      </c>
    </row>
    <row r="1667" spans="1:10" x14ac:dyDescent="0.2">
      <c r="A1667" t="s">
        <v>394</v>
      </c>
      <c r="B1667" t="s">
        <v>279</v>
      </c>
      <c r="C1667" t="s">
        <v>262</v>
      </c>
      <c r="D1667" t="s">
        <v>254</v>
      </c>
      <c r="E1667">
        <v>3436</v>
      </c>
      <c r="F1667" t="s">
        <v>1522</v>
      </c>
      <c r="G1667" t="s">
        <v>255</v>
      </c>
      <c r="H1667" t="s">
        <v>270</v>
      </c>
      <c r="I1667" t="s">
        <v>272</v>
      </c>
      <c r="J1667" t="s">
        <v>3518</v>
      </c>
    </row>
    <row r="1668" spans="1:10" x14ac:dyDescent="0.2">
      <c r="A1668" t="s">
        <v>394</v>
      </c>
      <c r="B1668" t="s">
        <v>279</v>
      </c>
      <c r="C1668" t="s">
        <v>262</v>
      </c>
      <c r="D1668" t="s">
        <v>254</v>
      </c>
      <c r="E1668">
        <v>4576</v>
      </c>
      <c r="F1668" t="s">
        <v>1291</v>
      </c>
      <c r="G1668" t="s">
        <v>259</v>
      </c>
      <c r="H1668" t="s">
        <v>300</v>
      </c>
      <c r="I1668">
        <v>154</v>
      </c>
    </row>
    <row r="1669" spans="1:10" x14ac:dyDescent="0.2">
      <c r="A1669" t="s">
        <v>394</v>
      </c>
      <c r="B1669" t="s">
        <v>279</v>
      </c>
      <c r="C1669" t="s">
        <v>262</v>
      </c>
      <c r="D1669" t="s">
        <v>254</v>
      </c>
      <c r="E1669">
        <v>4612</v>
      </c>
      <c r="F1669" t="s">
        <v>1523</v>
      </c>
      <c r="G1669" t="s">
        <v>255</v>
      </c>
      <c r="H1669" t="s">
        <v>268</v>
      </c>
      <c r="I1669" t="s">
        <v>283</v>
      </c>
      <c r="J1669" t="s">
        <v>4328</v>
      </c>
    </row>
    <row r="1670" spans="1:10" x14ac:dyDescent="0.2">
      <c r="A1670" t="s">
        <v>394</v>
      </c>
      <c r="B1670" t="s">
        <v>1453</v>
      </c>
      <c r="C1670" t="s">
        <v>253</v>
      </c>
      <c r="D1670" t="s">
        <v>254</v>
      </c>
      <c r="E1670">
        <v>1815</v>
      </c>
      <c r="F1670" t="s">
        <v>2934</v>
      </c>
      <c r="G1670" t="s">
        <v>255</v>
      </c>
      <c r="H1670" t="s">
        <v>282</v>
      </c>
      <c r="I1670">
        <v>435</v>
      </c>
    </row>
    <row r="1671" spans="1:10" x14ac:dyDescent="0.2">
      <c r="A1671" t="s">
        <v>394</v>
      </c>
      <c r="B1671" t="s">
        <v>1453</v>
      </c>
      <c r="C1671" t="s">
        <v>253</v>
      </c>
      <c r="D1671" t="s">
        <v>254</v>
      </c>
      <c r="E1671">
        <v>1860</v>
      </c>
      <c r="F1671" t="s">
        <v>457</v>
      </c>
      <c r="G1671" t="s">
        <v>255</v>
      </c>
      <c r="H1671" t="s">
        <v>282</v>
      </c>
      <c r="I1671" t="s">
        <v>278</v>
      </c>
      <c r="J1671" t="s">
        <v>3705</v>
      </c>
    </row>
    <row r="1672" spans="1:10" x14ac:dyDescent="0.2">
      <c r="A1672" t="s">
        <v>394</v>
      </c>
      <c r="B1672" t="s">
        <v>1453</v>
      </c>
      <c r="C1672" t="s">
        <v>253</v>
      </c>
      <c r="D1672" t="s">
        <v>254</v>
      </c>
      <c r="E1672">
        <v>1882</v>
      </c>
      <c r="F1672" t="s">
        <v>2935</v>
      </c>
      <c r="G1672" t="s">
        <v>255</v>
      </c>
      <c r="H1672" t="s">
        <v>282</v>
      </c>
      <c r="I1672">
        <v>178</v>
      </c>
    </row>
    <row r="1673" spans="1:10" x14ac:dyDescent="0.2">
      <c r="A1673" t="s">
        <v>394</v>
      </c>
      <c r="B1673" t="s">
        <v>1453</v>
      </c>
      <c r="C1673" t="s">
        <v>253</v>
      </c>
      <c r="D1673" t="s">
        <v>254</v>
      </c>
      <c r="E1673">
        <v>2654</v>
      </c>
      <c r="F1673" t="s">
        <v>398</v>
      </c>
      <c r="G1673" t="s">
        <v>263</v>
      </c>
      <c r="H1673" t="s">
        <v>265</v>
      </c>
      <c r="I1673">
        <v>102</v>
      </c>
    </row>
    <row r="1674" spans="1:10" x14ac:dyDescent="0.2">
      <c r="A1674" t="s">
        <v>394</v>
      </c>
      <c r="B1674" t="s">
        <v>1453</v>
      </c>
      <c r="C1674" t="s">
        <v>264</v>
      </c>
      <c r="D1674" t="s">
        <v>254</v>
      </c>
      <c r="E1674">
        <v>2904</v>
      </c>
      <c r="F1674" t="s">
        <v>3390</v>
      </c>
      <c r="G1674" t="s">
        <v>255</v>
      </c>
      <c r="H1674" t="s">
        <v>256</v>
      </c>
      <c r="I1674">
        <v>181</v>
      </c>
    </row>
    <row r="1675" spans="1:10" x14ac:dyDescent="0.2">
      <c r="A1675" t="s">
        <v>394</v>
      </c>
      <c r="B1675" t="s">
        <v>1453</v>
      </c>
      <c r="C1675" t="s">
        <v>253</v>
      </c>
      <c r="D1675" t="s">
        <v>254</v>
      </c>
      <c r="E1675">
        <v>3252</v>
      </c>
      <c r="F1675" t="s">
        <v>3635</v>
      </c>
      <c r="G1675" t="s">
        <v>255</v>
      </c>
      <c r="H1675" t="s">
        <v>281</v>
      </c>
      <c r="I1675">
        <v>310</v>
      </c>
    </row>
    <row r="1676" spans="1:10" x14ac:dyDescent="0.2">
      <c r="A1676" t="s">
        <v>394</v>
      </c>
      <c r="B1676" t="s">
        <v>1453</v>
      </c>
      <c r="C1676" t="s">
        <v>253</v>
      </c>
      <c r="D1676" t="s">
        <v>254</v>
      </c>
      <c r="E1676">
        <v>3397</v>
      </c>
      <c r="F1676" t="s">
        <v>1367</v>
      </c>
      <c r="G1676" t="s">
        <v>255</v>
      </c>
      <c r="H1676" t="s">
        <v>265</v>
      </c>
      <c r="I1676" t="s">
        <v>286</v>
      </c>
      <c r="J1676" t="s">
        <v>3698</v>
      </c>
    </row>
    <row r="1677" spans="1:10" x14ac:dyDescent="0.2">
      <c r="A1677" t="s">
        <v>394</v>
      </c>
      <c r="B1677" t="s">
        <v>1453</v>
      </c>
      <c r="C1677" t="s">
        <v>253</v>
      </c>
      <c r="D1677" t="s">
        <v>254</v>
      </c>
      <c r="E1677">
        <v>3521</v>
      </c>
      <c r="F1677" t="s">
        <v>2937</v>
      </c>
      <c r="G1677" t="s">
        <v>255</v>
      </c>
      <c r="H1677" t="s">
        <v>260</v>
      </c>
      <c r="I1677">
        <v>60</v>
      </c>
    </row>
    <row r="1678" spans="1:10" x14ac:dyDescent="0.2">
      <c r="A1678" t="s">
        <v>394</v>
      </c>
      <c r="B1678" t="s">
        <v>1453</v>
      </c>
      <c r="C1678" t="s">
        <v>253</v>
      </c>
      <c r="D1678" t="s">
        <v>254</v>
      </c>
      <c r="E1678">
        <v>3600</v>
      </c>
      <c r="F1678" t="s">
        <v>661</v>
      </c>
      <c r="G1678" t="s">
        <v>263</v>
      </c>
      <c r="H1678" t="s">
        <v>288</v>
      </c>
      <c r="I1678">
        <v>28</v>
      </c>
    </row>
    <row r="1679" spans="1:10" x14ac:dyDescent="0.2">
      <c r="A1679" t="s">
        <v>394</v>
      </c>
      <c r="B1679" t="s">
        <v>1453</v>
      </c>
      <c r="C1679" t="s">
        <v>262</v>
      </c>
      <c r="D1679" t="s">
        <v>258</v>
      </c>
      <c r="E1679">
        <v>3667</v>
      </c>
      <c r="F1679" t="s">
        <v>2938</v>
      </c>
      <c r="G1679" t="s">
        <v>255</v>
      </c>
      <c r="H1679" t="s">
        <v>266</v>
      </c>
      <c r="I1679">
        <v>60</v>
      </c>
    </row>
    <row r="1680" spans="1:10" x14ac:dyDescent="0.2">
      <c r="A1680" t="s">
        <v>394</v>
      </c>
      <c r="B1680" t="s">
        <v>1453</v>
      </c>
      <c r="C1680" t="s">
        <v>257</v>
      </c>
      <c r="D1680" t="s">
        <v>254</v>
      </c>
      <c r="E1680">
        <v>3710</v>
      </c>
      <c r="F1680" t="s">
        <v>2939</v>
      </c>
      <c r="G1680" t="s">
        <v>259</v>
      </c>
      <c r="H1680" t="s">
        <v>266</v>
      </c>
      <c r="I1680">
        <v>60</v>
      </c>
    </row>
    <row r="1681" spans="1:10" x14ac:dyDescent="0.2">
      <c r="A1681" t="s">
        <v>394</v>
      </c>
      <c r="B1681" t="s">
        <v>1453</v>
      </c>
      <c r="C1681" t="s">
        <v>253</v>
      </c>
      <c r="D1681" t="s">
        <v>254</v>
      </c>
      <c r="E1681">
        <v>3751</v>
      </c>
      <c r="F1681" t="s">
        <v>1528</v>
      </c>
      <c r="G1681" t="s">
        <v>255</v>
      </c>
      <c r="H1681" t="s">
        <v>266</v>
      </c>
      <c r="I1681">
        <v>102</v>
      </c>
    </row>
    <row r="1682" spans="1:10" x14ac:dyDescent="0.2">
      <c r="A1682" t="s">
        <v>394</v>
      </c>
      <c r="B1682" t="s">
        <v>1453</v>
      </c>
      <c r="C1682" t="s">
        <v>262</v>
      </c>
      <c r="D1682" t="s">
        <v>254</v>
      </c>
      <c r="E1682">
        <v>4251</v>
      </c>
      <c r="F1682" t="s">
        <v>514</v>
      </c>
      <c r="G1682" t="s">
        <v>263</v>
      </c>
      <c r="H1682" t="s">
        <v>268</v>
      </c>
      <c r="I1682">
        <v>155</v>
      </c>
    </row>
    <row r="1683" spans="1:10" x14ac:dyDescent="0.2">
      <c r="A1683" t="s">
        <v>394</v>
      </c>
      <c r="B1683" t="s">
        <v>1453</v>
      </c>
      <c r="C1683" t="s">
        <v>253</v>
      </c>
      <c r="D1683" t="s">
        <v>254</v>
      </c>
      <c r="E1683">
        <v>4295</v>
      </c>
      <c r="F1683" t="s">
        <v>2940</v>
      </c>
      <c r="G1683" t="s">
        <v>255</v>
      </c>
      <c r="H1683" t="s">
        <v>266</v>
      </c>
      <c r="I1683">
        <v>108</v>
      </c>
    </row>
    <row r="1684" spans="1:10" x14ac:dyDescent="0.2">
      <c r="A1684" t="s">
        <v>394</v>
      </c>
      <c r="B1684" t="s">
        <v>1453</v>
      </c>
      <c r="C1684" t="s">
        <v>253</v>
      </c>
      <c r="D1684" t="s">
        <v>254</v>
      </c>
      <c r="E1684">
        <v>4323</v>
      </c>
      <c r="F1684" t="s">
        <v>1529</v>
      </c>
      <c r="G1684" t="s">
        <v>255</v>
      </c>
      <c r="H1684" t="s">
        <v>266</v>
      </c>
      <c r="I1684">
        <v>76</v>
      </c>
    </row>
    <row r="1685" spans="1:10" x14ac:dyDescent="0.2">
      <c r="A1685" t="s">
        <v>394</v>
      </c>
      <c r="B1685" t="s">
        <v>1453</v>
      </c>
      <c r="C1685" t="s">
        <v>262</v>
      </c>
      <c r="D1685" t="s">
        <v>254</v>
      </c>
      <c r="E1685">
        <v>4477</v>
      </c>
      <c r="F1685" t="s">
        <v>523</v>
      </c>
      <c r="G1685" t="s">
        <v>267</v>
      </c>
      <c r="H1685" t="s">
        <v>266</v>
      </c>
      <c r="I1685">
        <v>309</v>
      </c>
    </row>
    <row r="1686" spans="1:10" x14ac:dyDescent="0.2">
      <c r="A1686" t="s">
        <v>394</v>
      </c>
      <c r="B1686" t="s">
        <v>1453</v>
      </c>
      <c r="C1686" t="s">
        <v>253</v>
      </c>
      <c r="D1686" t="s">
        <v>258</v>
      </c>
      <c r="E1686">
        <v>4640</v>
      </c>
      <c r="F1686" t="s">
        <v>2941</v>
      </c>
      <c r="G1686" t="s">
        <v>259</v>
      </c>
      <c r="H1686" t="s">
        <v>266</v>
      </c>
      <c r="I1686">
        <v>27</v>
      </c>
    </row>
    <row r="1687" spans="1:10" x14ac:dyDescent="0.2">
      <c r="A1687" t="s">
        <v>394</v>
      </c>
      <c r="B1687" t="s">
        <v>1453</v>
      </c>
      <c r="C1687" t="s">
        <v>253</v>
      </c>
      <c r="D1687" t="s">
        <v>254</v>
      </c>
      <c r="E1687">
        <v>4686</v>
      </c>
      <c r="F1687" t="s">
        <v>2942</v>
      </c>
      <c r="G1687" t="s">
        <v>255</v>
      </c>
      <c r="H1687" t="s">
        <v>266</v>
      </c>
      <c r="I1687" t="s">
        <v>322</v>
      </c>
      <c r="J1687" t="s">
        <v>4329</v>
      </c>
    </row>
    <row r="1688" spans="1:10" x14ac:dyDescent="0.2">
      <c r="A1688" t="s">
        <v>394</v>
      </c>
      <c r="B1688" t="s">
        <v>1453</v>
      </c>
      <c r="C1688" t="s">
        <v>264</v>
      </c>
      <c r="D1688" t="s">
        <v>254</v>
      </c>
      <c r="E1688">
        <v>5698</v>
      </c>
      <c r="F1688" t="s">
        <v>2943</v>
      </c>
      <c r="G1688" t="s">
        <v>255</v>
      </c>
      <c r="H1688" t="s">
        <v>633</v>
      </c>
      <c r="I1688">
        <v>112</v>
      </c>
    </row>
    <row r="1689" spans="1:10" x14ac:dyDescent="0.2">
      <c r="A1689" t="s">
        <v>394</v>
      </c>
      <c r="B1689" t="s">
        <v>1453</v>
      </c>
      <c r="C1689" t="s">
        <v>253</v>
      </c>
      <c r="D1689" t="s">
        <v>254</v>
      </c>
      <c r="E1689">
        <v>5856</v>
      </c>
      <c r="F1689" t="s">
        <v>2944</v>
      </c>
      <c r="G1689" t="s">
        <v>263</v>
      </c>
      <c r="H1689" t="s">
        <v>265</v>
      </c>
      <c r="I1689">
        <v>45</v>
      </c>
    </row>
    <row r="1690" spans="1:10" x14ac:dyDescent="0.2">
      <c r="A1690" t="s">
        <v>394</v>
      </c>
      <c r="B1690" t="s">
        <v>1453</v>
      </c>
      <c r="C1690" t="s">
        <v>253</v>
      </c>
      <c r="D1690" t="s">
        <v>254</v>
      </c>
      <c r="E1690">
        <v>5912</v>
      </c>
      <c r="F1690" t="s">
        <v>2945</v>
      </c>
      <c r="G1690" t="s">
        <v>255</v>
      </c>
      <c r="H1690" t="s">
        <v>282</v>
      </c>
      <c r="I1690">
        <v>337</v>
      </c>
    </row>
    <row r="1691" spans="1:10" x14ac:dyDescent="0.2">
      <c r="A1691" t="s">
        <v>394</v>
      </c>
      <c r="B1691" t="s">
        <v>1453</v>
      </c>
      <c r="C1691" t="s">
        <v>262</v>
      </c>
      <c r="D1691" t="s">
        <v>254</v>
      </c>
      <c r="E1691">
        <v>6063</v>
      </c>
      <c r="F1691" t="s">
        <v>3391</v>
      </c>
      <c r="G1691" t="s">
        <v>259</v>
      </c>
      <c r="H1691" t="s">
        <v>260</v>
      </c>
      <c r="I1691">
        <v>31</v>
      </c>
    </row>
    <row r="1692" spans="1:10" x14ac:dyDescent="0.2">
      <c r="A1692" t="s">
        <v>394</v>
      </c>
      <c r="B1692" t="s">
        <v>1453</v>
      </c>
      <c r="C1692" t="s">
        <v>253</v>
      </c>
      <c r="D1692" t="s">
        <v>254</v>
      </c>
      <c r="E1692">
        <v>6238</v>
      </c>
      <c r="F1692" t="s">
        <v>2946</v>
      </c>
      <c r="G1692" t="s">
        <v>255</v>
      </c>
      <c r="H1692" t="s">
        <v>276</v>
      </c>
      <c r="I1692">
        <v>333</v>
      </c>
    </row>
    <row r="1693" spans="1:10" x14ac:dyDescent="0.2">
      <c r="A1693" t="s">
        <v>394</v>
      </c>
      <c r="B1693" t="s">
        <v>1453</v>
      </c>
      <c r="C1693" t="s">
        <v>253</v>
      </c>
      <c r="D1693" t="s">
        <v>254</v>
      </c>
      <c r="E1693">
        <v>6303</v>
      </c>
      <c r="F1693" t="s">
        <v>640</v>
      </c>
      <c r="G1693" t="s">
        <v>263</v>
      </c>
      <c r="H1693" t="s">
        <v>276</v>
      </c>
      <c r="I1693">
        <v>77</v>
      </c>
    </row>
    <row r="1694" spans="1:10" x14ac:dyDescent="0.2">
      <c r="A1694" t="s">
        <v>394</v>
      </c>
      <c r="B1694" t="s">
        <v>1453</v>
      </c>
      <c r="C1694" t="s">
        <v>253</v>
      </c>
      <c r="D1694" t="s">
        <v>254</v>
      </c>
      <c r="E1694">
        <v>6363</v>
      </c>
      <c r="F1694" t="s">
        <v>2947</v>
      </c>
      <c r="G1694" t="s">
        <v>255</v>
      </c>
      <c r="H1694" t="s">
        <v>276</v>
      </c>
      <c r="I1694">
        <v>258</v>
      </c>
    </row>
    <row r="1695" spans="1:10" x14ac:dyDescent="0.2">
      <c r="A1695" t="s">
        <v>394</v>
      </c>
      <c r="B1695" t="s">
        <v>1453</v>
      </c>
      <c r="C1695" t="s">
        <v>253</v>
      </c>
      <c r="D1695" t="s">
        <v>254</v>
      </c>
      <c r="E1695">
        <v>6378</v>
      </c>
      <c r="F1695" t="s">
        <v>2948</v>
      </c>
      <c r="G1695" t="s">
        <v>255</v>
      </c>
      <c r="H1695" t="s">
        <v>276</v>
      </c>
      <c r="I1695">
        <v>126</v>
      </c>
    </row>
    <row r="1696" spans="1:10" x14ac:dyDescent="0.2">
      <c r="A1696" t="s">
        <v>394</v>
      </c>
      <c r="B1696" t="s">
        <v>1453</v>
      </c>
      <c r="C1696" t="s">
        <v>253</v>
      </c>
      <c r="D1696" t="s">
        <v>254</v>
      </c>
      <c r="E1696">
        <v>6494</v>
      </c>
      <c r="F1696" t="s">
        <v>1422</v>
      </c>
      <c r="G1696" t="s">
        <v>259</v>
      </c>
      <c r="H1696" t="s">
        <v>276</v>
      </c>
      <c r="I1696">
        <v>34</v>
      </c>
    </row>
    <row r="1697" spans="1:10" x14ac:dyDescent="0.2">
      <c r="A1697" t="s">
        <v>394</v>
      </c>
      <c r="B1697" t="s">
        <v>1453</v>
      </c>
      <c r="C1697" t="s">
        <v>253</v>
      </c>
      <c r="D1697" t="s">
        <v>258</v>
      </c>
      <c r="E1697">
        <v>6556</v>
      </c>
      <c r="F1697" t="s">
        <v>2949</v>
      </c>
      <c r="G1697" t="s">
        <v>267</v>
      </c>
      <c r="H1697" t="s">
        <v>260</v>
      </c>
      <c r="I1697">
        <v>499</v>
      </c>
    </row>
    <row r="1698" spans="1:10" x14ac:dyDescent="0.2">
      <c r="A1698" t="s">
        <v>394</v>
      </c>
      <c r="B1698" t="s">
        <v>1453</v>
      </c>
      <c r="C1698" t="s">
        <v>253</v>
      </c>
      <c r="D1698" t="s">
        <v>254</v>
      </c>
      <c r="E1698">
        <v>6706</v>
      </c>
      <c r="F1698" t="s">
        <v>533</v>
      </c>
      <c r="G1698" t="s">
        <v>255</v>
      </c>
      <c r="H1698" t="s">
        <v>280</v>
      </c>
      <c r="I1698">
        <v>521</v>
      </c>
    </row>
    <row r="1699" spans="1:10" x14ac:dyDescent="0.2">
      <c r="A1699" t="s">
        <v>394</v>
      </c>
      <c r="B1699" t="s">
        <v>1453</v>
      </c>
      <c r="C1699" t="s">
        <v>253</v>
      </c>
      <c r="D1699" t="s">
        <v>254</v>
      </c>
      <c r="E1699">
        <v>6748</v>
      </c>
      <c r="F1699" t="s">
        <v>2950</v>
      </c>
      <c r="G1699" t="s">
        <v>255</v>
      </c>
      <c r="H1699" t="s">
        <v>280</v>
      </c>
      <c r="I1699">
        <v>71</v>
      </c>
    </row>
    <row r="1700" spans="1:10" x14ac:dyDescent="0.2">
      <c r="A1700" t="s">
        <v>394</v>
      </c>
      <c r="B1700" t="s">
        <v>1453</v>
      </c>
      <c r="C1700" t="s">
        <v>253</v>
      </c>
      <c r="D1700" t="s">
        <v>254</v>
      </c>
      <c r="E1700">
        <v>6840</v>
      </c>
      <c r="F1700" t="s">
        <v>2951</v>
      </c>
      <c r="G1700" t="s">
        <v>259</v>
      </c>
      <c r="H1700" t="s">
        <v>280</v>
      </c>
      <c r="I1700">
        <v>55</v>
      </c>
    </row>
    <row r="1701" spans="1:10" x14ac:dyDescent="0.2">
      <c r="A1701" t="s">
        <v>394</v>
      </c>
      <c r="B1701" t="s">
        <v>1453</v>
      </c>
      <c r="C1701" t="s">
        <v>253</v>
      </c>
      <c r="D1701" t="s">
        <v>254</v>
      </c>
      <c r="E1701">
        <v>6852</v>
      </c>
      <c r="F1701" t="s">
        <v>2952</v>
      </c>
      <c r="G1701" t="s">
        <v>259</v>
      </c>
      <c r="H1701" t="s">
        <v>280</v>
      </c>
      <c r="I1701">
        <v>26</v>
      </c>
    </row>
    <row r="1702" spans="1:10" x14ac:dyDescent="0.2">
      <c r="A1702" t="s">
        <v>394</v>
      </c>
      <c r="B1702" t="s">
        <v>1453</v>
      </c>
      <c r="C1702" t="s">
        <v>253</v>
      </c>
      <c r="D1702" t="s">
        <v>258</v>
      </c>
      <c r="E1702">
        <v>6944</v>
      </c>
      <c r="F1702" t="s">
        <v>2953</v>
      </c>
      <c r="G1702" t="s">
        <v>259</v>
      </c>
      <c r="H1702" t="s">
        <v>266</v>
      </c>
      <c r="I1702">
        <v>67</v>
      </c>
    </row>
    <row r="1703" spans="1:10" x14ac:dyDescent="0.2">
      <c r="A1703" t="s">
        <v>394</v>
      </c>
      <c r="B1703" t="s">
        <v>1453</v>
      </c>
      <c r="C1703" t="s">
        <v>257</v>
      </c>
      <c r="D1703" t="s">
        <v>254</v>
      </c>
      <c r="E1703">
        <v>7042</v>
      </c>
      <c r="F1703" t="s">
        <v>2954</v>
      </c>
      <c r="G1703" t="s">
        <v>259</v>
      </c>
      <c r="H1703" t="s">
        <v>260</v>
      </c>
      <c r="I1703">
        <v>12</v>
      </c>
    </row>
    <row r="1704" spans="1:10" x14ac:dyDescent="0.2">
      <c r="A1704" t="s">
        <v>394</v>
      </c>
      <c r="B1704" t="s">
        <v>1453</v>
      </c>
      <c r="C1704" t="s">
        <v>253</v>
      </c>
      <c r="D1704" t="s">
        <v>254</v>
      </c>
      <c r="E1704">
        <v>7057</v>
      </c>
      <c r="F1704" t="s">
        <v>477</v>
      </c>
      <c r="G1704" t="s">
        <v>259</v>
      </c>
      <c r="H1704" t="s">
        <v>260</v>
      </c>
      <c r="I1704">
        <v>39</v>
      </c>
    </row>
    <row r="1705" spans="1:10" x14ac:dyDescent="0.2">
      <c r="A1705" t="s">
        <v>394</v>
      </c>
      <c r="B1705" t="s">
        <v>1453</v>
      </c>
      <c r="C1705" t="s">
        <v>257</v>
      </c>
      <c r="D1705" t="s">
        <v>254</v>
      </c>
      <c r="E1705">
        <v>7071</v>
      </c>
      <c r="F1705" t="s">
        <v>1328</v>
      </c>
      <c r="G1705" t="s">
        <v>259</v>
      </c>
      <c r="H1705" t="s">
        <v>260</v>
      </c>
      <c r="I1705">
        <v>815</v>
      </c>
    </row>
    <row r="1706" spans="1:10" x14ac:dyDescent="0.2">
      <c r="A1706" t="s">
        <v>394</v>
      </c>
      <c r="B1706" t="s">
        <v>1453</v>
      </c>
      <c r="C1706" t="s">
        <v>253</v>
      </c>
      <c r="D1706" t="s">
        <v>254</v>
      </c>
      <c r="E1706">
        <v>7173</v>
      </c>
      <c r="F1706" t="s">
        <v>2955</v>
      </c>
      <c r="G1706" t="s">
        <v>255</v>
      </c>
      <c r="H1706" t="s">
        <v>427</v>
      </c>
      <c r="I1706">
        <v>389</v>
      </c>
    </row>
    <row r="1707" spans="1:10" x14ac:dyDescent="0.2">
      <c r="A1707" t="s">
        <v>394</v>
      </c>
      <c r="B1707" t="s">
        <v>1453</v>
      </c>
      <c r="C1707" t="s">
        <v>253</v>
      </c>
      <c r="D1707" t="s">
        <v>254</v>
      </c>
      <c r="E1707">
        <v>7180</v>
      </c>
      <c r="F1707" t="s">
        <v>2956</v>
      </c>
      <c r="G1707" t="s">
        <v>255</v>
      </c>
      <c r="H1707" t="s">
        <v>427</v>
      </c>
      <c r="I1707" t="s">
        <v>278</v>
      </c>
      <c r="J1707" t="s">
        <v>4330</v>
      </c>
    </row>
    <row r="1708" spans="1:10" x14ac:dyDescent="0.2">
      <c r="A1708" t="s">
        <v>394</v>
      </c>
      <c r="B1708" t="s">
        <v>1453</v>
      </c>
      <c r="C1708" t="s">
        <v>262</v>
      </c>
      <c r="D1708" t="s">
        <v>254</v>
      </c>
      <c r="E1708">
        <v>7244</v>
      </c>
      <c r="F1708" t="s">
        <v>1295</v>
      </c>
      <c r="G1708" t="s">
        <v>255</v>
      </c>
      <c r="H1708" t="s">
        <v>280</v>
      </c>
      <c r="I1708">
        <v>652</v>
      </c>
    </row>
    <row r="1709" spans="1:10" x14ac:dyDescent="0.2">
      <c r="A1709" t="s">
        <v>394</v>
      </c>
      <c r="B1709" t="s">
        <v>1453</v>
      </c>
      <c r="C1709" t="s">
        <v>253</v>
      </c>
      <c r="D1709" t="s">
        <v>254</v>
      </c>
      <c r="E1709">
        <v>7593</v>
      </c>
      <c r="F1709" t="s">
        <v>671</v>
      </c>
      <c r="G1709" t="s">
        <v>255</v>
      </c>
      <c r="H1709" t="s">
        <v>265</v>
      </c>
      <c r="I1709">
        <v>532</v>
      </c>
    </row>
    <row r="1710" spans="1:10" x14ac:dyDescent="0.2">
      <c r="A1710" t="s">
        <v>394</v>
      </c>
      <c r="B1710" t="s">
        <v>1453</v>
      </c>
      <c r="C1710" t="s">
        <v>253</v>
      </c>
      <c r="D1710" t="s">
        <v>254</v>
      </c>
      <c r="E1710">
        <v>7677</v>
      </c>
      <c r="F1710" t="s">
        <v>544</v>
      </c>
      <c r="G1710" t="s">
        <v>263</v>
      </c>
      <c r="H1710" t="s">
        <v>261</v>
      </c>
      <c r="I1710">
        <v>53</v>
      </c>
    </row>
    <row r="1711" spans="1:10" x14ac:dyDescent="0.2">
      <c r="A1711" t="s">
        <v>394</v>
      </c>
      <c r="B1711" t="s">
        <v>1453</v>
      </c>
      <c r="C1711" t="s">
        <v>253</v>
      </c>
      <c r="D1711" t="s">
        <v>254</v>
      </c>
      <c r="E1711">
        <v>7815</v>
      </c>
      <c r="F1711" t="s">
        <v>2957</v>
      </c>
      <c r="G1711" t="s">
        <v>263</v>
      </c>
      <c r="H1711" t="s">
        <v>277</v>
      </c>
      <c r="I1711">
        <v>28</v>
      </c>
    </row>
    <row r="1712" spans="1:10" x14ac:dyDescent="0.2">
      <c r="A1712" t="s">
        <v>394</v>
      </c>
      <c r="B1712" t="s">
        <v>1453</v>
      </c>
      <c r="C1712" t="s">
        <v>253</v>
      </c>
      <c r="D1712" t="s">
        <v>254</v>
      </c>
      <c r="E1712">
        <v>7999</v>
      </c>
      <c r="F1712" t="s">
        <v>2958</v>
      </c>
      <c r="G1712" t="s">
        <v>255</v>
      </c>
      <c r="H1712" t="s">
        <v>280</v>
      </c>
      <c r="I1712">
        <v>94</v>
      </c>
    </row>
    <row r="1713" spans="1:10" x14ac:dyDescent="0.2">
      <c r="A1713" t="s">
        <v>394</v>
      </c>
      <c r="B1713" t="s">
        <v>1453</v>
      </c>
      <c r="C1713" t="s">
        <v>262</v>
      </c>
      <c r="D1713" t="s">
        <v>254</v>
      </c>
      <c r="E1713">
        <v>8508</v>
      </c>
      <c r="F1713" t="s">
        <v>2959</v>
      </c>
      <c r="G1713" t="s">
        <v>263</v>
      </c>
      <c r="H1713" t="s">
        <v>291</v>
      </c>
      <c r="I1713">
        <v>473</v>
      </c>
    </row>
    <row r="1714" spans="1:10" x14ac:dyDescent="0.2">
      <c r="A1714" t="s">
        <v>394</v>
      </c>
      <c r="B1714" t="s">
        <v>1453</v>
      </c>
      <c r="C1714" t="s">
        <v>253</v>
      </c>
      <c r="D1714" t="s">
        <v>254</v>
      </c>
      <c r="E1714">
        <v>8995</v>
      </c>
      <c r="F1714" t="s">
        <v>2960</v>
      </c>
      <c r="G1714" t="s">
        <v>263</v>
      </c>
      <c r="H1714" t="s">
        <v>281</v>
      </c>
      <c r="I1714">
        <v>13</v>
      </c>
    </row>
    <row r="1715" spans="1:10" x14ac:dyDescent="0.2">
      <c r="A1715" t="s">
        <v>394</v>
      </c>
      <c r="B1715" t="s">
        <v>1453</v>
      </c>
      <c r="C1715" t="s">
        <v>253</v>
      </c>
      <c r="D1715" t="s">
        <v>254</v>
      </c>
      <c r="E1715">
        <v>9421</v>
      </c>
      <c r="F1715" t="s">
        <v>2961</v>
      </c>
      <c r="G1715" t="s">
        <v>259</v>
      </c>
      <c r="H1715" t="s">
        <v>266</v>
      </c>
      <c r="I1715">
        <v>54</v>
      </c>
    </row>
    <row r="1716" spans="1:10" x14ac:dyDescent="0.2">
      <c r="A1716" t="s">
        <v>394</v>
      </c>
      <c r="B1716" t="s">
        <v>1453</v>
      </c>
      <c r="C1716" t="s">
        <v>253</v>
      </c>
      <c r="D1716" t="s">
        <v>254</v>
      </c>
      <c r="E1716">
        <v>9767</v>
      </c>
      <c r="F1716" t="s">
        <v>2962</v>
      </c>
      <c r="G1716" t="s">
        <v>263</v>
      </c>
      <c r="H1716" t="s">
        <v>260</v>
      </c>
      <c r="I1716">
        <v>16</v>
      </c>
    </row>
    <row r="1717" spans="1:10" x14ac:dyDescent="0.2">
      <c r="A1717" t="s">
        <v>394</v>
      </c>
      <c r="B1717" t="s">
        <v>1453</v>
      </c>
      <c r="C1717" t="s">
        <v>262</v>
      </c>
      <c r="D1717" t="s">
        <v>258</v>
      </c>
      <c r="E1717">
        <v>9827</v>
      </c>
      <c r="F1717" t="s">
        <v>2963</v>
      </c>
      <c r="G1717" t="s">
        <v>259</v>
      </c>
      <c r="H1717" t="s">
        <v>261</v>
      </c>
      <c r="I1717">
        <v>27</v>
      </c>
    </row>
    <row r="1718" spans="1:10" x14ac:dyDescent="0.2">
      <c r="A1718" t="s">
        <v>394</v>
      </c>
      <c r="B1718" t="s">
        <v>1453</v>
      </c>
      <c r="C1718" t="s">
        <v>253</v>
      </c>
      <c r="D1718" t="s">
        <v>254</v>
      </c>
      <c r="E1718">
        <v>9929</v>
      </c>
      <c r="F1718" t="s">
        <v>2964</v>
      </c>
      <c r="G1718" t="s">
        <v>263</v>
      </c>
      <c r="H1718" t="s">
        <v>261</v>
      </c>
      <c r="I1718">
        <v>45</v>
      </c>
    </row>
    <row r="1719" spans="1:10" x14ac:dyDescent="0.2">
      <c r="A1719" t="s">
        <v>394</v>
      </c>
      <c r="B1719" t="s">
        <v>1453</v>
      </c>
      <c r="C1719" t="s">
        <v>257</v>
      </c>
      <c r="D1719" t="s">
        <v>258</v>
      </c>
      <c r="E1719">
        <v>9941</v>
      </c>
      <c r="F1719" t="s">
        <v>2965</v>
      </c>
      <c r="G1719" t="s">
        <v>259</v>
      </c>
      <c r="H1719" t="s">
        <v>261</v>
      </c>
      <c r="I1719">
        <v>7</v>
      </c>
    </row>
    <row r="1720" spans="1:10" x14ac:dyDescent="0.2">
      <c r="A1720" t="s">
        <v>394</v>
      </c>
      <c r="B1720" t="s">
        <v>1619</v>
      </c>
      <c r="C1720" t="s">
        <v>262</v>
      </c>
      <c r="D1720" t="s">
        <v>254</v>
      </c>
      <c r="E1720">
        <v>2501</v>
      </c>
      <c r="F1720" t="s">
        <v>2936</v>
      </c>
      <c r="G1720" t="s">
        <v>255</v>
      </c>
      <c r="H1720" t="s">
        <v>256</v>
      </c>
      <c r="I1720" t="s">
        <v>278</v>
      </c>
      <c r="J1720" t="s">
        <v>4052</v>
      </c>
    </row>
    <row r="1721" spans="1:10" x14ac:dyDescent="0.2">
      <c r="A1721" t="s">
        <v>394</v>
      </c>
      <c r="B1721" t="s">
        <v>1619</v>
      </c>
      <c r="C1721" t="s">
        <v>264</v>
      </c>
      <c r="D1721" t="s">
        <v>254</v>
      </c>
      <c r="E1721">
        <v>6239</v>
      </c>
      <c r="F1721" t="s">
        <v>1584</v>
      </c>
      <c r="G1721" t="s">
        <v>259</v>
      </c>
      <c r="H1721" t="s">
        <v>276</v>
      </c>
      <c r="I1721">
        <v>89</v>
      </c>
    </row>
    <row r="1722" spans="1:10" x14ac:dyDescent="0.2">
      <c r="A1722" t="s">
        <v>394</v>
      </c>
      <c r="B1722" t="s">
        <v>1619</v>
      </c>
      <c r="C1722" t="s">
        <v>253</v>
      </c>
      <c r="D1722" t="s">
        <v>254</v>
      </c>
      <c r="E1722">
        <v>6993</v>
      </c>
      <c r="F1722" t="s">
        <v>2966</v>
      </c>
      <c r="G1722" t="s">
        <v>263</v>
      </c>
      <c r="H1722" t="s">
        <v>265</v>
      </c>
      <c r="I1722">
        <v>36</v>
      </c>
    </row>
    <row r="1723" spans="1:10" x14ac:dyDescent="0.2">
      <c r="A1723" t="s">
        <v>394</v>
      </c>
      <c r="B1723" t="s">
        <v>1619</v>
      </c>
      <c r="C1723" t="s">
        <v>253</v>
      </c>
      <c r="D1723" t="s">
        <v>254</v>
      </c>
      <c r="E1723">
        <v>7201</v>
      </c>
      <c r="F1723" t="s">
        <v>3392</v>
      </c>
      <c r="G1723" t="s">
        <v>255</v>
      </c>
      <c r="H1723" t="s">
        <v>285</v>
      </c>
      <c r="I1723" t="s">
        <v>1626</v>
      </c>
      <c r="J1723" t="s">
        <v>4000</v>
      </c>
    </row>
    <row r="1724" spans="1:10" x14ac:dyDescent="0.2">
      <c r="A1724" t="s">
        <v>394</v>
      </c>
      <c r="B1724" t="s">
        <v>1619</v>
      </c>
      <c r="C1724" t="s">
        <v>253</v>
      </c>
      <c r="D1724" t="s">
        <v>254</v>
      </c>
      <c r="E1724">
        <v>7222</v>
      </c>
      <c r="F1724" t="s">
        <v>3393</v>
      </c>
      <c r="G1724" t="s">
        <v>255</v>
      </c>
      <c r="H1724" t="s">
        <v>285</v>
      </c>
      <c r="I1724" t="s">
        <v>286</v>
      </c>
      <c r="J1724" t="s">
        <v>3308</v>
      </c>
    </row>
    <row r="1725" spans="1:10" x14ac:dyDescent="0.2">
      <c r="A1725" t="s">
        <v>394</v>
      </c>
      <c r="B1725" t="s">
        <v>1619</v>
      </c>
      <c r="C1725" t="s">
        <v>257</v>
      </c>
      <c r="D1725" t="s">
        <v>258</v>
      </c>
      <c r="E1725">
        <v>7800</v>
      </c>
      <c r="F1725" t="s">
        <v>547</v>
      </c>
      <c r="G1725" t="s">
        <v>259</v>
      </c>
      <c r="H1725" t="s">
        <v>277</v>
      </c>
      <c r="I1725">
        <v>32</v>
      </c>
    </row>
    <row r="1726" spans="1:10" x14ac:dyDescent="0.2">
      <c r="A1726" t="s">
        <v>394</v>
      </c>
      <c r="B1726" t="s">
        <v>2359</v>
      </c>
      <c r="C1726" t="s">
        <v>257</v>
      </c>
      <c r="D1726" t="s">
        <v>254</v>
      </c>
      <c r="E1726">
        <v>3920</v>
      </c>
      <c r="F1726" t="s">
        <v>2967</v>
      </c>
      <c r="G1726" t="s">
        <v>255</v>
      </c>
      <c r="H1726" t="s">
        <v>266</v>
      </c>
      <c r="I1726">
        <v>85</v>
      </c>
    </row>
    <row r="1727" spans="1:10" x14ac:dyDescent="0.2">
      <c r="A1727" t="s">
        <v>394</v>
      </c>
      <c r="B1727" t="s">
        <v>252</v>
      </c>
      <c r="C1727" t="s">
        <v>262</v>
      </c>
      <c r="D1727" t="s">
        <v>254</v>
      </c>
      <c r="E1727">
        <v>1435</v>
      </c>
      <c r="F1727" t="s">
        <v>2968</v>
      </c>
      <c r="G1727" t="s">
        <v>255</v>
      </c>
      <c r="H1727" t="s">
        <v>282</v>
      </c>
      <c r="I1727">
        <v>186</v>
      </c>
    </row>
    <row r="1728" spans="1:10" x14ac:dyDescent="0.2">
      <c r="A1728" t="s">
        <v>394</v>
      </c>
      <c r="B1728" t="s">
        <v>252</v>
      </c>
      <c r="C1728" t="s">
        <v>253</v>
      </c>
      <c r="D1728" t="s">
        <v>254</v>
      </c>
      <c r="E1728">
        <v>2138</v>
      </c>
      <c r="F1728" t="s">
        <v>2969</v>
      </c>
      <c r="G1728" t="s">
        <v>259</v>
      </c>
      <c r="H1728" t="s">
        <v>266</v>
      </c>
      <c r="I1728">
        <v>138</v>
      </c>
    </row>
    <row r="1729" spans="1:9" x14ac:dyDescent="0.2">
      <c r="A1729" t="s">
        <v>394</v>
      </c>
      <c r="B1729" t="s">
        <v>252</v>
      </c>
      <c r="C1729" t="s">
        <v>262</v>
      </c>
      <c r="D1729" t="s">
        <v>254</v>
      </c>
      <c r="E1729">
        <v>2170</v>
      </c>
      <c r="F1729" t="s">
        <v>397</v>
      </c>
      <c r="G1729" t="s">
        <v>255</v>
      </c>
      <c r="H1729" t="s">
        <v>260</v>
      </c>
      <c r="I1729">
        <v>592</v>
      </c>
    </row>
    <row r="1730" spans="1:9" x14ac:dyDescent="0.2">
      <c r="A1730" t="s">
        <v>394</v>
      </c>
      <c r="B1730" t="s">
        <v>252</v>
      </c>
      <c r="C1730" t="s">
        <v>253</v>
      </c>
      <c r="D1730" t="s">
        <v>254</v>
      </c>
      <c r="E1730">
        <v>2323</v>
      </c>
      <c r="F1730" t="s">
        <v>582</v>
      </c>
      <c r="G1730" t="s">
        <v>259</v>
      </c>
      <c r="H1730" t="s">
        <v>266</v>
      </c>
      <c r="I1730">
        <v>13</v>
      </c>
    </row>
    <row r="1731" spans="1:9" x14ac:dyDescent="0.2">
      <c r="A1731" t="s">
        <v>394</v>
      </c>
      <c r="B1731" t="s">
        <v>252</v>
      </c>
      <c r="C1731" t="s">
        <v>262</v>
      </c>
      <c r="D1731" t="s">
        <v>254</v>
      </c>
      <c r="E1731">
        <v>2325</v>
      </c>
      <c r="F1731" t="s">
        <v>2970</v>
      </c>
      <c r="G1731" t="s">
        <v>255</v>
      </c>
      <c r="H1731" t="s">
        <v>260</v>
      </c>
      <c r="I1731">
        <v>181</v>
      </c>
    </row>
    <row r="1732" spans="1:9" x14ac:dyDescent="0.2">
      <c r="A1732" t="s">
        <v>394</v>
      </c>
      <c r="B1732" t="s">
        <v>252</v>
      </c>
      <c r="C1732" t="s">
        <v>253</v>
      </c>
      <c r="D1732" t="s">
        <v>254</v>
      </c>
      <c r="E1732">
        <v>2340</v>
      </c>
      <c r="F1732" t="s">
        <v>2971</v>
      </c>
      <c r="G1732" t="s">
        <v>259</v>
      </c>
      <c r="H1732" t="s">
        <v>260</v>
      </c>
      <c r="I1732">
        <v>84</v>
      </c>
    </row>
    <row r="1733" spans="1:9" x14ac:dyDescent="0.2">
      <c r="A1733" t="s">
        <v>394</v>
      </c>
      <c r="B1733" t="s">
        <v>252</v>
      </c>
      <c r="C1733" t="s">
        <v>262</v>
      </c>
      <c r="D1733" t="s">
        <v>254</v>
      </c>
      <c r="E1733">
        <v>2743</v>
      </c>
      <c r="F1733" t="s">
        <v>1292</v>
      </c>
      <c r="G1733" t="s">
        <v>259</v>
      </c>
      <c r="H1733" t="s">
        <v>261</v>
      </c>
      <c r="I1733">
        <v>48</v>
      </c>
    </row>
    <row r="1734" spans="1:9" x14ac:dyDescent="0.2">
      <c r="A1734" t="s">
        <v>394</v>
      </c>
      <c r="B1734" t="s">
        <v>252</v>
      </c>
      <c r="C1734" t="s">
        <v>253</v>
      </c>
      <c r="D1734" t="s">
        <v>254</v>
      </c>
      <c r="E1734">
        <v>3175</v>
      </c>
      <c r="F1734" t="s">
        <v>2973</v>
      </c>
      <c r="G1734" t="s">
        <v>255</v>
      </c>
      <c r="H1734" t="s">
        <v>265</v>
      </c>
      <c r="I1734">
        <v>45</v>
      </c>
    </row>
    <row r="1735" spans="1:9" x14ac:dyDescent="0.2">
      <c r="A1735" t="s">
        <v>394</v>
      </c>
      <c r="B1735" t="s">
        <v>252</v>
      </c>
      <c r="C1735" t="s">
        <v>253</v>
      </c>
      <c r="D1735" t="s">
        <v>254</v>
      </c>
      <c r="E1735">
        <v>3293</v>
      </c>
      <c r="F1735" t="s">
        <v>2974</v>
      </c>
      <c r="G1735" t="s">
        <v>259</v>
      </c>
      <c r="H1735" t="s">
        <v>281</v>
      </c>
      <c r="I1735">
        <v>70</v>
      </c>
    </row>
    <row r="1736" spans="1:9" x14ac:dyDescent="0.2">
      <c r="A1736" t="s">
        <v>394</v>
      </c>
      <c r="B1736" t="s">
        <v>252</v>
      </c>
      <c r="C1736" t="s">
        <v>253</v>
      </c>
      <c r="D1736" t="s">
        <v>254</v>
      </c>
      <c r="E1736">
        <v>3390</v>
      </c>
      <c r="F1736" t="s">
        <v>2975</v>
      </c>
      <c r="G1736" t="s">
        <v>259</v>
      </c>
      <c r="H1736" t="s">
        <v>261</v>
      </c>
      <c r="I1736">
        <v>41</v>
      </c>
    </row>
    <row r="1737" spans="1:9" x14ac:dyDescent="0.2">
      <c r="A1737" t="s">
        <v>394</v>
      </c>
      <c r="B1737" t="s">
        <v>252</v>
      </c>
      <c r="C1737" t="s">
        <v>262</v>
      </c>
      <c r="D1737" t="s">
        <v>254</v>
      </c>
      <c r="E1737">
        <v>3445</v>
      </c>
      <c r="F1737" t="s">
        <v>2976</v>
      </c>
      <c r="G1737" t="s">
        <v>255</v>
      </c>
      <c r="H1737" t="s">
        <v>270</v>
      </c>
      <c r="I1737">
        <v>367</v>
      </c>
    </row>
    <row r="1738" spans="1:9" x14ac:dyDescent="0.2">
      <c r="A1738" t="s">
        <v>394</v>
      </c>
      <c r="B1738" t="s">
        <v>252</v>
      </c>
      <c r="C1738" t="s">
        <v>257</v>
      </c>
      <c r="D1738" t="s">
        <v>254</v>
      </c>
      <c r="E1738">
        <v>3556</v>
      </c>
      <c r="F1738" t="s">
        <v>3254</v>
      </c>
      <c r="G1738" t="s">
        <v>267</v>
      </c>
      <c r="H1738" t="s">
        <v>265</v>
      </c>
      <c r="I1738">
        <v>67</v>
      </c>
    </row>
    <row r="1739" spans="1:9" x14ac:dyDescent="0.2">
      <c r="A1739" t="s">
        <v>394</v>
      </c>
      <c r="B1739" t="s">
        <v>252</v>
      </c>
      <c r="C1739" t="s">
        <v>257</v>
      </c>
      <c r="D1739" t="s">
        <v>254</v>
      </c>
      <c r="E1739">
        <v>3624</v>
      </c>
      <c r="F1739" t="s">
        <v>3394</v>
      </c>
      <c r="G1739" t="s">
        <v>267</v>
      </c>
      <c r="H1739" t="s">
        <v>266</v>
      </c>
      <c r="I1739">
        <v>37</v>
      </c>
    </row>
    <row r="1740" spans="1:9" x14ac:dyDescent="0.2">
      <c r="A1740" t="s">
        <v>394</v>
      </c>
      <c r="B1740" t="s">
        <v>252</v>
      </c>
      <c r="C1740" t="s">
        <v>262</v>
      </c>
      <c r="D1740" t="s">
        <v>254</v>
      </c>
      <c r="E1740">
        <v>3675</v>
      </c>
      <c r="F1740" t="s">
        <v>2977</v>
      </c>
      <c r="G1740" t="s">
        <v>255</v>
      </c>
      <c r="H1740" t="s">
        <v>266</v>
      </c>
      <c r="I1740">
        <v>69</v>
      </c>
    </row>
    <row r="1741" spans="1:9" x14ac:dyDescent="0.2">
      <c r="A1741" t="s">
        <v>394</v>
      </c>
      <c r="B1741" t="s">
        <v>252</v>
      </c>
      <c r="C1741" t="s">
        <v>257</v>
      </c>
      <c r="D1741" t="s">
        <v>254</v>
      </c>
      <c r="E1741">
        <v>3689</v>
      </c>
      <c r="F1741" t="s">
        <v>2978</v>
      </c>
      <c r="G1741" t="s">
        <v>267</v>
      </c>
      <c r="H1741" t="s">
        <v>266</v>
      </c>
      <c r="I1741">
        <v>132</v>
      </c>
    </row>
    <row r="1742" spans="1:9" x14ac:dyDescent="0.2">
      <c r="A1742" t="s">
        <v>394</v>
      </c>
      <c r="B1742" t="s">
        <v>252</v>
      </c>
      <c r="C1742" t="s">
        <v>262</v>
      </c>
      <c r="D1742" t="s">
        <v>254</v>
      </c>
      <c r="E1742">
        <v>3968</v>
      </c>
      <c r="F1742" t="s">
        <v>2980</v>
      </c>
      <c r="G1742" t="s">
        <v>255</v>
      </c>
      <c r="H1742" t="s">
        <v>266</v>
      </c>
      <c r="I1742">
        <v>96</v>
      </c>
    </row>
    <row r="1743" spans="1:9" x14ac:dyDescent="0.2">
      <c r="A1743" t="s">
        <v>394</v>
      </c>
      <c r="B1743" t="s">
        <v>252</v>
      </c>
      <c r="C1743" t="s">
        <v>253</v>
      </c>
      <c r="D1743" t="s">
        <v>254</v>
      </c>
      <c r="E1743">
        <v>3970</v>
      </c>
      <c r="F1743" t="s">
        <v>2712</v>
      </c>
      <c r="G1743" t="s">
        <v>267</v>
      </c>
      <c r="H1743" t="s">
        <v>266</v>
      </c>
      <c r="I1743">
        <v>44</v>
      </c>
    </row>
    <row r="1744" spans="1:9" x14ac:dyDescent="0.2">
      <c r="A1744" t="s">
        <v>394</v>
      </c>
      <c r="B1744" t="s">
        <v>252</v>
      </c>
      <c r="C1744" t="s">
        <v>264</v>
      </c>
      <c r="D1744" t="s">
        <v>254</v>
      </c>
      <c r="E1744">
        <v>4391</v>
      </c>
      <c r="F1744" t="s">
        <v>1579</v>
      </c>
      <c r="G1744" t="s">
        <v>267</v>
      </c>
      <c r="H1744" t="s">
        <v>266</v>
      </c>
      <c r="I1744">
        <v>61</v>
      </c>
    </row>
    <row r="1745" spans="1:10" x14ac:dyDescent="0.2">
      <c r="A1745" t="s">
        <v>394</v>
      </c>
      <c r="B1745" t="s">
        <v>252</v>
      </c>
      <c r="C1745" t="s">
        <v>253</v>
      </c>
      <c r="D1745" t="s">
        <v>254</v>
      </c>
      <c r="E1745">
        <v>4406</v>
      </c>
      <c r="F1745" t="s">
        <v>2981</v>
      </c>
      <c r="G1745" t="s">
        <v>255</v>
      </c>
      <c r="H1745" t="s">
        <v>268</v>
      </c>
      <c r="I1745">
        <v>78</v>
      </c>
    </row>
    <row r="1746" spans="1:10" x14ac:dyDescent="0.2">
      <c r="A1746" t="s">
        <v>394</v>
      </c>
      <c r="B1746" t="s">
        <v>252</v>
      </c>
      <c r="C1746" t="s">
        <v>262</v>
      </c>
      <c r="D1746" t="s">
        <v>254</v>
      </c>
      <c r="E1746">
        <v>4764</v>
      </c>
      <c r="F1746" t="s">
        <v>2982</v>
      </c>
      <c r="G1746" t="s">
        <v>259</v>
      </c>
      <c r="H1746" t="s">
        <v>266</v>
      </c>
      <c r="I1746">
        <v>44</v>
      </c>
    </row>
    <row r="1747" spans="1:10" x14ac:dyDescent="0.2">
      <c r="A1747" t="s">
        <v>394</v>
      </c>
      <c r="B1747" t="s">
        <v>252</v>
      </c>
      <c r="C1747" t="s">
        <v>253</v>
      </c>
      <c r="D1747" t="s">
        <v>254</v>
      </c>
      <c r="E1747">
        <v>5021</v>
      </c>
      <c r="F1747" t="s">
        <v>2983</v>
      </c>
      <c r="G1747" t="s">
        <v>255</v>
      </c>
      <c r="H1747" t="s">
        <v>1259</v>
      </c>
      <c r="I1747" t="s">
        <v>286</v>
      </c>
      <c r="J1747" t="s">
        <v>3972</v>
      </c>
    </row>
    <row r="1748" spans="1:10" x14ac:dyDescent="0.2">
      <c r="A1748" t="s">
        <v>394</v>
      </c>
      <c r="B1748" t="s">
        <v>252</v>
      </c>
      <c r="C1748" t="s">
        <v>253</v>
      </c>
      <c r="D1748" t="s">
        <v>258</v>
      </c>
      <c r="E1748">
        <v>6074</v>
      </c>
      <c r="F1748" t="s">
        <v>2985</v>
      </c>
      <c r="G1748" t="s">
        <v>259</v>
      </c>
      <c r="H1748" t="s">
        <v>260</v>
      </c>
      <c r="I1748">
        <v>29</v>
      </c>
    </row>
    <row r="1749" spans="1:10" x14ac:dyDescent="0.2">
      <c r="A1749" t="s">
        <v>394</v>
      </c>
      <c r="B1749" t="s">
        <v>252</v>
      </c>
      <c r="C1749" t="s">
        <v>253</v>
      </c>
      <c r="D1749" t="s">
        <v>254</v>
      </c>
      <c r="E1749">
        <v>6096</v>
      </c>
      <c r="F1749" t="s">
        <v>2986</v>
      </c>
      <c r="G1749" t="s">
        <v>267</v>
      </c>
      <c r="H1749" t="s">
        <v>260</v>
      </c>
      <c r="I1749">
        <v>228</v>
      </c>
    </row>
    <row r="1750" spans="1:10" x14ac:dyDescent="0.2">
      <c r="A1750" t="s">
        <v>394</v>
      </c>
      <c r="B1750" t="s">
        <v>252</v>
      </c>
      <c r="C1750" t="s">
        <v>262</v>
      </c>
      <c r="D1750" t="s">
        <v>254</v>
      </c>
      <c r="E1750">
        <v>6177</v>
      </c>
      <c r="F1750" t="s">
        <v>2987</v>
      </c>
      <c r="G1750" t="s">
        <v>267</v>
      </c>
      <c r="H1750" t="s">
        <v>260</v>
      </c>
      <c r="I1750">
        <v>23</v>
      </c>
    </row>
    <row r="1751" spans="1:10" x14ac:dyDescent="0.2">
      <c r="A1751" t="s">
        <v>394</v>
      </c>
      <c r="B1751" t="s">
        <v>252</v>
      </c>
      <c r="C1751" t="s">
        <v>253</v>
      </c>
      <c r="D1751" t="s">
        <v>254</v>
      </c>
      <c r="E1751">
        <v>6187</v>
      </c>
      <c r="F1751" t="s">
        <v>2988</v>
      </c>
      <c r="G1751" t="s">
        <v>255</v>
      </c>
      <c r="H1751" t="s">
        <v>260</v>
      </c>
      <c r="I1751">
        <v>478</v>
      </c>
    </row>
    <row r="1752" spans="1:10" x14ac:dyDescent="0.2">
      <c r="A1752" t="s">
        <v>394</v>
      </c>
      <c r="B1752" t="s">
        <v>252</v>
      </c>
      <c r="C1752" t="s">
        <v>253</v>
      </c>
      <c r="D1752" t="s">
        <v>254</v>
      </c>
      <c r="E1752">
        <v>6294</v>
      </c>
      <c r="F1752" t="s">
        <v>2989</v>
      </c>
      <c r="G1752" t="s">
        <v>255</v>
      </c>
      <c r="H1752" t="s">
        <v>276</v>
      </c>
      <c r="I1752">
        <v>101</v>
      </c>
    </row>
    <row r="1753" spans="1:10" x14ac:dyDescent="0.2">
      <c r="A1753" t="s">
        <v>394</v>
      </c>
      <c r="B1753" t="s">
        <v>252</v>
      </c>
      <c r="C1753" t="s">
        <v>253</v>
      </c>
      <c r="D1753" t="s">
        <v>258</v>
      </c>
      <c r="E1753">
        <v>6538</v>
      </c>
      <c r="F1753" t="s">
        <v>2990</v>
      </c>
      <c r="G1753" t="s">
        <v>255</v>
      </c>
      <c r="H1753" t="s">
        <v>260</v>
      </c>
      <c r="I1753">
        <v>77</v>
      </c>
    </row>
    <row r="1754" spans="1:10" x14ac:dyDescent="0.2">
      <c r="A1754" t="s">
        <v>394</v>
      </c>
      <c r="B1754" t="s">
        <v>252</v>
      </c>
      <c r="C1754" t="s">
        <v>253</v>
      </c>
      <c r="D1754" t="s">
        <v>254</v>
      </c>
      <c r="E1754">
        <v>6564</v>
      </c>
      <c r="F1754" t="s">
        <v>2991</v>
      </c>
      <c r="G1754" t="s">
        <v>255</v>
      </c>
      <c r="H1754" t="s">
        <v>260</v>
      </c>
      <c r="I1754">
        <v>182</v>
      </c>
    </row>
    <row r="1755" spans="1:10" x14ac:dyDescent="0.2">
      <c r="A1755" t="s">
        <v>394</v>
      </c>
      <c r="B1755" t="s">
        <v>252</v>
      </c>
      <c r="C1755" t="s">
        <v>262</v>
      </c>
      <c r="D1755" t="s">
        <v>254</v>
      </c>
      <c r="E1755">
        <v>6592</v>
      </c>
      <c r="F1755" t="s">
        <v>2992</v>
      </c>
      <c r="G1755" t="s">
        <v>255</v>
      </c>
      <c r="H1755" t="s">
        <v>280</v>
      </c>
      <c r="I1755" t="s">
        <v>278</v>
      </c>
      <c r="J1755" t="s">
        <v>4331</v>
      </c>
    </row>
    <row r="1756" spans="1:10" x14ac:dyDescent="0.2">
      <c r="A1756" t="s">
        <v>394</v>
      </c>
      <c r="B1756" t="s">
        <v>252</v>
      </c>
      <c r="C1756" t="s">
        <v>264</v>
      </c>
      <c r="D1756" t="s">
        <v>258</v>
      </c>
      <c r="E1756">
        <v>6597</v>
      </c>
      <c r="F1756" t="s">
        <v>532</v>
      </c>
      <c r="G1756" t="s">
        <v>267</v>
      </c>
      <c r="H1756" t="s">
        <v>280</v>
      </c>
      <c r="I1756">
        <v>95</v>
      </c>
    </row>
    <row r="1757" spans="1:10" x14ac:dyDescent="0.2">
      <c r="A1757" t="s">
        <v>394</v>
      </c>
      <c r="B1757" t="s">
        <v>252</v>
      </c>
      <c r="C1757" t="s">
        <v>253</v>
      </c>
      <c r="D1757" t="s">
        <v>254</v>
      </c>
      <c r="E1757">
        <v>6819</v>
      </c>
      <c r="F1757" t="s">
        <v>534</v>
      </c>
      <c r="G1757" t="s">
        <v>259</v>
      </c>
      <c r="H1757" t="s">
        <v>260</v>
      </c>
      <c r="I1757">
        <v>34</v>
      </c>
    </row>
    <row r="1758" spans="1:10" x14ac:dyDescent="0.2">
      <c r="A1758" t="s">
        <v>394</v>
      </c>
      <c r="B1758" t="s">
        <v>252</v>
      </c>
      <c r="C1758" t="s">
        <v>264</v>
      </c>
      <c r="D1758" t="s">
        <v>254</v>
      </c>
      <c r="E1758">
        <v>7063</v>
      </c>
      <c r="F1758" t="s">
        <v>537</v>
      </c>
      <c r="G1758" t="s">
        <v>267</v>
      </c>
      <c r="H1758" t="s">
        <v>260</v>
      </c>
      <c r="I1758">
        <v>104</v>
      </c>
    </row>
    <row r="1759" spans="1:10" x14ac:dyDescent="0.2">
      <c r="A1759" t="s">
        <v>394</v>
      </c>
      <c r="B1759" t="s">
        <v>252</v>
      </c>
      <c r="C1759" t="s">
        <v>253</v>
      </c>
      <c r="D1759" t="s">
        <v>254</v>
      </c>
      <c r="E1759">
        <v>7242</v>
      </c>
      <c r="F1759" t="s">
        <v>541</v>
      </c>
      <c r="G1759" t="s">
        <v>255</v>
      </c>
      <c r="H1759" t="s">
        <v>285</v>
      </c>
      <c r="I1759">
        <v>764</v>
      </c>
    </row>
    <row r="1760" spans="1:10" x14ac:dyDescent="0.2">
      <c r="A1760" t="s">
        <v>394</v>
      </c>
      <c r="B1760" t="s">
        <v>252</v>
      </c>
      <c r="C1760" t="s">
        <v>253</v>
      </c>
      <c r="D1760" t="s">
        <v>254</v>
      </c>
      <c r="E1760">
        <v>7618</v>
      </c>
      <c r="F1760" t="s">
        <v>2993</v>
      </c>
      <c r="G1760" t="s">
        <v>255</v>
      </c>
      <c r="H1760" t="s">
        <v>265</v>
      </c>
      <c r="I1760">
        <v>303</v>
      </c>
    </row>
    <row r="1761" spans="1:10" x14ac:dyDescent="0.2">
      <c r="A1761" t="s">
        <v>394</v>
      </c>
      <c r="B1761" t="s">
        <v>252</v>
      </c>
      <c r="C1761" t="s">
        <v>253</v>
      </c>
      <c r="D1761" t="s">
        <v>254</v>
      </c>
      <c r="E1761">
        <v>7670</v>
      </c>
      <c r="F1761" t="s">
        <v>2994</v>
      </c>
      <c r="G1761" t="s">
        <v>263</v>
      </c>
      <c r="H1761" t="s">
        <v>261</v>
      </c>
      <c r="I1761">
        <v>75</v>
      </c>
    </row>
    <row r="1762" spans="1:10" x14ac:dyDescent="0.2">
      <c r="A1762" t="s">
        <v>394</v>
      </c>
      <c r="B1762" t="s">
        <v>252</v>
      </c>
      <c r="C1762" t="s">
        <v>253</v>
      </c>
      <c r="D1762" t="s">
        <v>254</v>
      </c>
      <c r="E1762">
        <v>7758</v>
      </c>
      <c r="F1762" t="s">
        <v>2995</v>
      </c>
      <c r="G1762" t="s">
        <v>263</v>
      </c>
      <c r="H1762" t="s">
        <v>276</v>
      </c>
      <c r="I1762">
        <v>22</v>
      </c>
    </row>
    <row r="1763" spans="1:10" x14ac:dyDescent="0.2">
      <c r="A1763" t="s">
        <v>394</v>
      </c>
      <c r="B1763" t="s">
        <v>252</v>
      </c>
      <c r="C1763" t="s">
        <v>262</v>
      </c>
      <c r="D1763" t="s">
        <v>254</v>
      </c>
      <c r="E1763">
        <v>7814</v>
      </c>
      <c r="F1763" t="s">
        <v>2996</v>
      </c>
      <c r="G1763" t="s">
        <v>259</v>
      </c>
      <c r="H1763" t="s">
        <v>277</v>
      </c>
      <c r="I1763">
        <v>253</v>
      </c>
    </row>
    <row r="1764" spans="1:10" x14ac:dyDescent="0.2">
      <c r="A1764" t="s">
        <v>394</v>
      </c>
      <c r="B1764" t="s">
        <v>252</v>
      </c>
      <c r="C1764" t="s">
        <v>253</v>
      </c>
      <c r="D1764" t="s">
        <v>258</v>
      </c>
      <c r="E1764">
        <v>7851</v>
      </c>
      <c r="F1764" t="s">
        <v>2997</v>
      </c>
      <c r="G1764" t="s">
        <v>263</v>
      </c>
      <c r="H1764" t="s">
        <v>277</v>
      </c>
      <c r="I1764">
        <v>14</v>
      </c>
    </row>
    <row r="1765" spans="1:10" x14ac:dyDescent="0.2">
      <c r="A1765" t="s">
        <v>394</v>
      </c>
      <c r="B1765" t="s">
        <v>252</v>
      </c>
      <c r="C1765" t="s">
        <v>253</v>
      </c>
      <c r="D1765" t="s">
        <v>254</v>
      </c>
      <c r="E1765">
        <v>8066</v>
      </c>
      <c r="F1765" t="s">
        <v>2998</v>
      </c>
      <c r="G1765" t="s">
        <v>263</v>
      </c>
      <c r="H1765" t="s">
        <v>261</v>
      </c>
      <c r="I1765" t="s">
        <v>286</v>
      </c>
      <c r="J1765" t="s">
        <v>3708</v>
      </c>
    </row>
    <row r="1766" spans="1:10" x14ac:dyDescent="0.2">
      <c r="A1766" t="s">
        <v>394</v>
      </c>
      <c r="B1766" t="s">
        <v>252</v>
      </c>
      <c r="C1766" t="s">
        <v>262</v>
      </c>
      <c r="D1766" t="s">
        <v>254</v>
      </c>
      <c r="E1766">
        <v>8165</v>
      </c>
      <c r="F1766" t="s">
        <v>2999</v>
      </c>
      <c r="G1766" t="s">
        <v>255</v>
      </c>
      <c r="H1766" t="s">
        <v>265</v>
      </c>
      <c r="I1766">
        <v>246</v>
      </c>
    </row>
    <row r="1767" spans="1:10" x14ac:dyDescent="0.2">
      <c r="A1767" t="s">
        <v>394</v>
      </c>
      <c r="B1767" t="s">
        <v>252</v>
      </c>
      <c r="C1767" t="s">
        <v>253</v>
      </c>
      <c r="D1767" t="s">
        <v>254</v>
      </c>
      <c r="E1767">
        <v>8462</v>
      </c>
      <c r="F1767" t="s">
        <v>3000</v>
      </c>
      <c r="G1767" t="s">
        <v>259</v>
      </c>
      <c r="H1767" t="s">
        <v>1262</v>
      </c>
      <c r="I1767">
        <v>78</v>
      </c>
    </row>
    <row r="1768" spans="1:10" x14ac:dyDescent="0.2">
      <c r="A1768" t="s">
        <v>394</v>
      </c>
      <c r="B1768" t="s">
        <v>252</v>
      </c>
      <c r="C1768" t="s">
        <v>253</v>
      </c>
      <c r="D1768" t="s">
        <v>254</v>
      </c>
      <c r="E1768">
        <v>8783</v>
      </c>
      <c r="F1768" t="s">
        <v>3001</v>
      </c>
      <c r="G1768" t="s">
        <v>259</v>
      </c>
      <c r="H1768" t="s">
        <v>291</v>
      </c>
      <c r="I1768">
        <v>21</v>
      </c>
    </row>
    <row r="1769" spans="1:10" x14ac:dyDescent="0.2">
      <c r="A1769" t="s">
        <v>394</v>
      </c>
      <c r="B1769" t="s">
        <v>252</v>
      </c>
      <c r="C1769" t="s">
        <v>264</v>
      </c>
      <c r="D1769" t="s">
        <v>254</v>
      </c>
      <c r="E1769">
        <v>8912</v>
      </c>
      <c r="F1769" t="s">
        <v>3002</v>
      </c>
      <c r="G1769" t="s">
        <v>263</v>
      </c>
      <c r="H1769" t="s">
        <v>281</v>
      </c>
      <c r="I1769">
        <v>24</v>
      </c>
    </row>
    <row r="1770" spans="1:10" x14ac:dyDescent="0.2">
      <c r="A1770" t="s">
        <v>394</v>
      </c>
      <c r="B1770" t="s">
        <v>252</v>
      </c>
      <c r="C1770" t="s">
        <v>262</v>
      </c>
      <c r="D1770" t="s">
        <v>254</v>
      </c>
      <c r="E1770">
        <v>9419</v>
      </c>
      <c r="F1770" t="s">
        <v>3395</v>
      </c>
      <c r="G1770" t="s">
        <v>255</v>
      </c>
      <c r="H1770" t="s">
        <v>266</v>
      </c>
      <c r="I1770">
        <v>81</v>
      </c>
    </row>
    <row r="1771" spans="1:10" x14ac:dyDescent="0.2">
      <c r="A1771" t="s">
        <v>394</v>
      </c>
      <c r="B1771" t="s">
        <v>252</v>
      </c>
      <c r="C1771" t="s">
        <v>262</v>
      </c>
      <c r="D1771" t="s">
        <v>254</v>
      </c>
      <c r="E1771">
        <v>9755</v>
      </c>
      <c r="F1771" t="s">
        <v>1329</v>
      </c>
      <c r="G1771" t="s">
        <v>255</v>
      </c>
      <c r="H1771" t="s">
        <v>260</v>
      </c>
      <c r="I1771">
        <v>376</v>
      </c>
    </row>
    <row r="1772" spans="1:10" x14ac:dyDescent="0.2">
      <c r="A1772" t="s">
        <v>394</v>
      </c>
      <c r="B1772" t="s">
        <v>252</v>
      </c>
      <c r="C1772" t="s">
        <v>257</v>
      </c>
      <c r="D1772" t="s">
        <v>254</v>
      </c>
      <c r="E1772">
        <v>9823</v>
      </c>
      <c r="F1772" t="s">
        <v>3003</v>
      </c>
      <c r="G1772" t="s">
        <v>259</v>
      </c>
      <c r="H1772" t="s">
        <v>265</v>
      </c>
      <c r="I1772">
        <v>199</v>
      </c>
    </row>
    <row r="1773" spans="1:10" x14ac:dyDescent="0.2">
      <c r="A1773" t="s">
        <v>409</v>
      </c>
      <c r="B1773" t="s">
        <v>1618</v>
      </c>
      <c r="C1773" t="s">
        <v>253</v>
      </c>
      <c r="D1773" t="s">
        <v>254</v>
      </c>
      <c r="E1773">
        <v>1914</v>
      </c>
      <c r="F1773" t="s">
        <v>3004</v>
      </c>
      <c r="G1773" t="s">
        <v>255</v>
      </c>
      <c r="H1773" t="s">
        <v>282</v>
      </c>
      <c r="I1773">
        <v>119</v>
      </c>
    </row>
    <row r="1774" spans="1:10" x14ac:dyDescent="0.2">
      <c r="A1774" t="s">
        <v>409</v>
      </c>
      <c r="B1774" t="s">
        <v>1618</v>
      </c>
      <c r="C1774" t="s">
        <v>262</v>
      </c>
      <c r="D1774" t="s">
        <v>254</v>
      </c>
      <c r="E1774">
        <v>5105</v>
      </c>
      <c r="F1774" t="s">
        <v>3005</v>
      </c>
      <c r="G1774" t="s">
        <v>255</v>
      </c>
      <c r="H1774" t="s">
        <v>472</v>
      </c>
      <c r="I1774" t="s">
        <v>278</v>
      </c>
      <c r="J1774" t="s">
        <v>4030</v>
      </c>
    </row>
    <row r="1775" spans="1:10" x14ac:dyDescent="0.2">
      <c r="A1775" t="s">
        <v>409</v>
      </c>
      <c r="B1775" t="s">
        <v>1618</v>
      </c>
      <c r="C1775" t="s">
        <v>253</v>
      </c>
      <c r="D1775" t="s">
        <v>254</v>
      </c>
      <c r="E1775">
        <v>6699</v>
      </c>
      <c r="F1775" t="s">
        <v>3006</v>
      </c>
      <c r="G1775" t="s">
        <v>255</v>
      </c>
      <c r="H1775" t="s">
        <v>280</v>
      </c>
      <c r="I1775">
        <v>75</v>
      </c>
    </row>
    <row r="1776" spans="1:10" x14ac:dyDescent="0.2">
      <c r="A1776" t="s">
        <v>409</v>
      </c>
      <c r="B1776" t="s">
        <v>1618</v>
      </c>
      <c r="C1776" t="s">
        <v>253</v>
      </c>
      <c r="D1776" t="s">
        <v>254</v>
      </c>
      <c r="E1776">
        <v>8147</v>
      </c>
      <c r="F1776" t="s">
        <v>3007</v>
      </c>
      <c r="G1776" t="s">
        <v>259</v>
      </c>
      <c r="H1776" t="s">
        <v>261</v>
      </c>
      <c r="I1776">
        <v>75</v>
      </c>
    </row>
    <row r="1777" spans="1:10" x14ac:dyDescent="0.2">
      <c r="A1777" t="s">
        <v>409</v>
      </c>
      <c r="B1777" t="s">
        <v>612</v>
      </c>
      <c r="C1777" t="s">
        <v>262</v>
      </c>
      <c r="D1777" t="s">
        <v>254</v>
      </c>
      <c r="E1777">
        <v>4245</v>
      </c>
      <c r="F1777" t="s">
        <v>513</v>
      </c>
      <c r="G1777" t="s">
        <v>255</v>
      </c>
      <c r="H1777" t="s">
        <v>268</v>
      </c>
      <c r="I1777">
        <v>105</v>
      </c>
    </row>
    <row r="1778" spans="1:10" x14ac:dyDescent="0.2">
      <c r="A1778" t="s">
        <v>409</v>
      </c>
      <c r="B1778" t="s">
        <v>612</v>
      </c>
      <c r="C1778" t="s">
        <v>262</v>
      </c>
      <c r="D1778" t="s">
        <v>254</v>
      </c>
      <c r="E1778">
        <v>4631</v>
      </c>
      <c r="F1778" t="s">
        <v>524</v>
      </c>
      <c r="G1778" t="s">
        <v>255</v>
      </c>
      <c r="H1778" t="s">
        <v>268</v>
      </c>
      <c r="I1778" t="s">
        <v>278</v>
      </c>
      <c r="J1778" t="s">
        <v>4332</v>
      </c>
    </row>
    <row r="1779" spans="1:10" x14ac:dyDescent="0.2">
      <c r="A1779" t="s">
        <v>409</v>
      </c>
      <c r="B1779" t="s">
        <v>612</v>
      </c>
      <c r="C1779" t="s">
        <v>262</v>
      </c>
      <c r="D1779" t="s">
        <v>254</v>
      </c>
      <c r="E1779">
        <v>6141</v>
      </c>
      <c r="F1779" t="s">
        <v>412</v>
      </c>
      <c r="G1779" t="s">
        <v>255</v>
      </c>
      <c r="H1779" t="s">
        <v>276</v>
      </c>
      <c r="I1779" t="s">
        <v>286</v>
      </c>
      <c r="J1779" t="s">
        <v>3979</v>
      </c>
    </row>
    <row r="1780" spans="1:10" x14ac:dyDescent="0.2">
      <c r="A1780" t="s">
        <v>409</v>
      </c>
      <c r="B1780" t="s">
        <v>612</v>
      </c>
      <c r="C1780" t="s">
        <v>262</v>
      </c>
      <c r="D1780" t="s">
        <v>258</v>
      </c>
      <c r="E1780">
        <v>6164</v>
      </c>
      <c r="F1780" t="s">
        <v>3008</v>
      </c>
      <c r="G1780" t="s">
        <v>259</v>
      </c>
      <c r="H1780" t="s">
        <v>276</v>
      </c>
      <c r="I1780">
        <v>80</v>
      </c>
    </row>
    <row r="1781" spans="1:10" x14ac:dyDescent="0.2">
      <c r="A1781" t="s">
        <v>409</v>
      </c>
      <c r="B1781" t="s">
        <v>612</v>
      </c>
      <c r="C1781" t="s">
        <v>262</v>
      </c>
      <c r="D1781" t="s">
        <v>254</v>
      </c>
      <c r="E1781">
        <v>7984</v>
      </c>
      <c r="F1781" t="s">
        <v>2737</v>
      </c>
      <c r="G1781" t="s">
        <v>255</v>
      </c>
      <c r="H1781" t="s">
        <v>277</v>
      </c>
      <c r="I1781" t="s">
        <v>278</v>
      </c>
      <c r="J1781" t="s">
        <v>3565</v>
      </c>
    </row>
    <row r="1782" spans="1:10" x14ac:dyDescent="0.2">
      <c r="A1782" t="s">
        <v>409</v>
      </c>
      <c r="B1782" t="s">
        <v>612</v>
      </c>
      <c r="C1782" t="s">
        <v>253</v>
      </c>
      <c r="D1782" t="s">
        <v>254</v>
      </c>
      <c r="E1782">
        <v>9435</v>
      </c>
      <c r="F1782" t="s">
        <v>3009</v>
      </c>
      <c r="G1782" t="s">
        <v>255</v>
      </c>
      <c r="H1782" t="s">
        <v>266</v>
      </c>
      <c r="I1782" t="s">
        <v>481</v>
      </c>
      <c r="J1782" t="s">
        <v>3730</v>
      </c>
    </row>
    <row r="1783" spans="1:10" x14ac:dyDescent="0.2">
      <c r="A1783" t="s">
        <v>409</v>
      </c>
      <c r="B1783" t="s">
        <v>1279</v>
      </c>
      <c r="C1783" t="s">
        <v>253</v>
      </c>
      <c r="D1783" t="s">
        <v>254</v>
      </c>
      <c r="E1783">
        <v>4203</v>
      </c>
      <c r="F1783" t="s">
        <v>1320</v>
      </c>
      <c r="G1783" t="s">
        <v>255</v>
      </c>
      <c r="H1783" t="s">
        <v>268</v>
      </c>
      <c r="I1783" t="s">
        <v>286</v>
      </c>
      <c r="J1783" t="s">
        <v>4333</v>
      </c>
    </row>
    <row r="1784" spans="1:10" x14ac:dyDescent="0.2">
      <c r="A1784" t="s">
        <v>409</v>
      </c>
      <c r="B1784" t="s">
        <v>1279</v>
      </c>
      <c r="C1784" t="s">
        <v>253</v>
      </c>
      <c r="D1784" t="s">
        <v>254</v>
      </c>
      <c r="E1784">
        <v>4401</v>
      </c>
      <c r="F1784" t="s">
        <v>3010</v>
      </c>
      <c r="G1784" t="s">
        <v>255</v>
      </c>
      <c r="H1784" t="s">
        <v>268</v>
      </c>
      <c r="I1784" t="s">
        <v>286</v>
      </c>
      <c r="J1784" t="s">
        <v>4183</v>
      </c>
    </row>
    <row r="1785" spans="1:10" x14ac:dyDescent="0.2">
      <c r="A1785" t="s">
        <v>409</v>
      </c>
      <c r="B1785" t="s">
        <v>1279</v>
      </c>
      <c r="C1785" t="s">
        <v>262</v>
      </c>
      <c r="D1785" t="s">
        <v>254</v>
      </c>
      <c r="E1785">
        <v>4578</v>
      </c>
      <c r="F1785" t="s">
        <v>3011</v>
      </c>
      <c r="G1785" t="s">
        <v>255</v>
      </c>
      <c r="H1785" t="s">
        <v>300</v>
      </c>
      <c r="I1785" t="s">
        <v>3012</v>
      </c>
      <c r="J1785" t="s">
        <v>3424</v>
      </c>
    </row>
    <row r="1786" spans="1:10" x14ac:dyDescent="0.2">
      <c r="A1786" t="s">
        <v>409</v>
      </c>
      <c r="B1786" t="s">
        <v>1279</v>
      </c>
      <c r="C1786" t="s">
        <v>262</v>
      </c>
      <c r="D1786" t="s">
        <v>254</v>
      </c>
      <c r="E1786">
        <v>5101</v>
      </c>
      <c r="F1786" t="s">
        <v>1550</v>
      </c>
      <c r="G1786" t="s">
        <v>255</v>
      </c>
      <c r="H1786" t="s">
        <v>472</v>
      </c>
      <c r="I1786" t="s">
        <v>322</v>
      </c>
      <c r="J1786" t="s">
        <v>4037</v>
      </c>
    </row>
    <row r="1787" spans="1:10" x14ac:dyDescent="0.2">
      <c r="A1787" t="s">
        <v>409</v>
      </c>
      <c r="B1787" t="s">
        <v>1279</v>
      </c>
      <c r="C1787" t="s">
        <v>253</v>
      </c>
      <c r="D1787" t="s">
        <v>258</v>
      </c>
      <c r="E1787">
        <v>5268</v>
      </c>
      <c r="F1787" t="s">
        <v>3013</v>
      </c>
      <c r="G1787" t="s">
        <v>263</v>
      </c>
      <c r="H1787" t="s">
        <v>297</v>
      </c>
      <c r="I1787">
        <v>98</v>
      </c>
    </row>
    <row r="1788" spans="1:10" x14ac:dyDescent="0.2">
      <c r="A1788" t="s">
        <v>409</v>
      </c>
      <c r="B1788" t="s">
        <v>1279</v>
      </c>
      <c r="C1788" t="s">
        <v>262</v>
      </c>
      <c r="D1788" t="s">
        <v>254</v>
      </c>
      <c r="E1788">
        <v>6078</v>
      </c>
      <c r="F1788" t="s">
        <v>3014</v>
      </c>
      <c r="G1788" t="s">
        <v>255</v>
      </c>
      <c r="H1788" t="s">
        <v>260</v>
      </c>
      <c r="I1788">
        <v>182</v>
      </c>
    </row>
    <row r="1789" spans="1:10" x14ac:dyDescent="0.2">
      <c r="A1789" t="s">
        <v>409</v>
      </c>
      <c r="B1789" t="s">
        <v>1279</v>
      </c>
      <c r="C1789" t="s">
        <v>264</v>
      </c>
      <c r="D1789" t="s">
        <v>254</v>
      </c>
      <c r="E1789">
        <v>9417</v>
      </c>
      <c r="F1789" t="s">
        <v>3015</v>
      </c>
      <c r="G1789" t="s">
        <v>255</v>
      </c>
      <c r="H1789" t="s">
        <v>266</v>
      </c>
      <c r="I1789">
        <v>82</v>
      </c>
    </row>
    <row r="1790" spans="1:10" x14ac:dyDescent="0.2">
      <c r="A1790" t="s">
        <v>409</v>
      </c>
      <c r="B1790" t="s">
        <v>1279</v>
      </c>
      <c r="C1790" t="s">
        <v>253</v>
      </c>
      <c r="D1790" t="s">
        <v>258</v>
      </c>
      <c r="E1790">
        <v>9904</v>
      </c>
      <c r="F1790" t="s">
        <v>3016</v>
      </c>
      <c r="G1790" t="s">
        <v>263</v>
      </c>
      <c r="H1790" t="s">
        <v>265</v>
      </c>
      <c r="I1790">
        <v>95</v>
      </c>
    </row>
    <row r="1791" spans="1:10" x14ac:dyDescent="0.2">
      <c r="A1791" t="s">
        <v>409</v>
      </c>
      <c r="B1791" t="s">
        <v>613</v>
      </c>
      <c r="C1791" t="s">
        <v>253</v>
      </c>
      <c r="D1791" t="s">
        <v>254</v>
      </c>
      <c r="E1791">
        <v>1780</v>
      </c>
      <c r="F1791" t="s">
        <v>3017</v>
      </c>
      <c r="G1791" t="s">
        <v>255</v>
      </c>
      <c r="H1791" t="s">
        <v>282</v>
      </c>
      <c r="I1791">
        <v>198</v>
      </c>
    </row>
    <row r="1792" spans="1:10" x14ac:dyDescent="0.2">
      <c r="A1792" t="s">
        <v>409</v>
      </c>
      <c r="B1792" t="s">
        <v>613</v>
      </c>
      <c r="C1792" t="s">
        <v>253</v>
      </c>
      <c r="D1792" t="s">
        <v>254</v>
      </c>
      <c r="E1792">
        <v>1841</v>
      </c>
      <c r="F1792" t="s">
        <v>3018</v>
      </c>
      <c r="G1792" t="s">
        <v>259</v>
      </c>
      <c r="H1792" t="s">
        <v>282</v>
      </c>
      <c r="I1792">
        <v>40</v>
      </c>
    </row>
    <row r="1793" spans="1:10" x14ac:dyDescent="0.2">
      <c r="A1793" t="s">
        <v>409</v>
      </c>
      <c r="B1793" t="s">
        <v>613</v>
      </c>
      <c r="C1793" t="s">
        <v>262</v>
      </c>
      <c r="D1793" t="s">
        <v>258</v>
      </c>
      <c r="E1793">
        <v>3940</v>
      </c>
      <c r="F1793" t="s">
        <v>3019</v>
      </c>
      <c r="G1793" t="s">
        <v>255</v>
      </c>
      <c r="H1793" t="s">
        <v>266</v>
      </c>
      <c r="I1793">
        <v>59</v>
      </c>
    </row>
    <row r="1794" spans="1:10" x14ac:dyDescent="0.2">
      <c r="A1794" t="s">
        <v>409</v>
      </c>
      <c r="B1794" t="s">
        <v>613</v>
      </c>
      <c r="C1794" t="s">
        <v>253</v>
      </c>
      <c r="D1794" t="s">
        <v>254</v>
      </c>
      <c r="E1794">
        <v>4022</v>
      </c>
      <c r="F1794" t="s">
        <v>3020</v>
      </c>
      <c r="G1794" t="s">
        <v>255</v>
      </c>
      <c r="H1794" t="s">
        <v>268</v>
      </c>
      <c r="I1794">
        <v>114</v>
      </c>
    </row>
    <row r="1795" spans="1:10" x14ac:dyDescent="0.2">
      <c r="A1795" t="s">
        <v>409</v>
      </c>
      <c r="B1795" t="s">
        <v>613</v>
      </c>
      <c r="C1795" t="s">
        <v>253</v>
      </c>
      <c r="D1795" t="s">
        <v>254</v>
      </c>
      <c r="E1795">
        <v>4031</v>
      </c>
      <c r="F1795" t="s">
        <v>3396</v>
      </c>
      <c r="G1795" t="s">
        <v>255</v>
      </c>
      <c r="H1795" t="s">
        <v>268</v>
      </c>
      <c r="I1795">
        <v>124</v>
      </c>
    </row>
    <row r="1796" spans="1:10" x14ac:dyDescent="0.2">
      <c r="A1796" t="s">
        <v>409</v>
      </c>
      <c r="B1796" t="s">
        <v>613</v>
      </c>
      <c r="C1796" t="s">
        <v>253</v>
      </c>
      <c r="D1796" t="s">
        <v>258</v>
      </c>
      <c r="E1796">
        <v>4598</v>
      </c>
      <c r="F1796" t="s">
        <v>3021</v>
      </c>
      <c r="G1796" t="s">
        <v>267</v>
      </c>
      <c r="H1796" t="s">
        <v>300</v>
      </c>
      <c r="I1796">
        <v>64</v>
      </c>
    </row>
    <row r="1797" spans="1:10" x14ac:dyDescent="0.2">
      <c r="A1797" t="s">
        <v>409</v>
      </c>
      <c r="B1797" t="s">
        <v>613</v>
      </c>
      <c r="C1797" t="s">
        <v>253</v>
      </c>
      <c r="D1797" t="s">
        <v>254</v>
      </c>
      <c r="E1797">
        <v>4620</v>
      </c>
      <c r="F1797" t="s">
        <v>411</v>
      </c>
      <c r="G1797" t="s">
        <v>255</v>
      </c>
      <c r="H1797" t="s">
        <v>268</v>
      </c>
      <c r="I1797">
        <v>180</v>
      </c>
    </row>
    <row r="1798" spans="1:10" x14ac:dyDescent="0.2">
      <c r="A1798" t="s">
        <v>409</v>
      </c>
      <c r="B1798" t="s">
        <v>613</v>
      </c>
      <c r="C1798" t="s">
        <v>262</v>
      </c>
      <c r="D1798" t="s">
        <v>254</v>
      </c>
      <c r="E1798">
        <v>5184</v>
      </c>
      <c r="F1798" t="s">
        <v>3022</v>
      </c>
      <c r="G1798" t="s">
        <v>263</v>
      </c>
      <c r="H1798" t="s">
        <v>472</v>
      </c>
      <c r="I1798">
        <v>281</v>
      </c>
    </row>
    <row r="1799" spans="1:10" x14ac:dyDescent="0.2">
      <c r="A1799" t="s">
        <v>409</v>
      </c>
      <c r="B1799" t="s">
        <v>613</v>
      </c>
      <c r="C1799" t="s">
        <v>253</v>
      </c>
      <c r="D1799" t="s">
        <v>254</v>
      </c>
      <c r="E1799">
        <v>5262</v>
      </c>
      <c r="F1799" t="s">
        <v>3023</v>
      </c>
      <c r="G1799" t="s">
        <v>255</v>
      </c>
      <c r="H1799" t="s">
        <v>297</v>
      </c>
      <c r="I1799">
        <v>234</v>
      </c>
    </row>
    <row r="1800" spans="1:10" x14ac:dyDescent="0.2">
      <c r="A1800" t="s">
        <v>409</v>
      </c>
      <c r="B1800" t="s">
        <v>613</v>
      </c>
      <c r="C1800" t="s">
        <v>262</v>
      </c>
      <c r="D1800" t="s">
        <v>254</v>
      </c>
      <c r="E1800">
        <v>6149</v>
      </c>
      <c r="F1800" t="s">
        <v>3024</v>
      </c>
      <c r="G1800" t="s">
        <v>259</v>
      </c>
      <c r="H1800" t="s">
        <v>276</v>
      </c>
      <c r="I1800">
        <v>156</v>
      </c>
    </row>
    <row r="1801" spans="1:10" x14ac:dyDescent="0.2">
      <c r="A1801" t="s">
        <v>409</v>
      </c>
      <c r="B1801" t="s">
        <v>613</v>
      </c>
      <c r="C1801" t="s">
        <v>253</v>
      </c>
      <c r="D1801" t="s">
        <v>254</v>
      </c>
      <c r="E1801">
        <v>6247</v>
      </c>
      <c r="F1801" t="s">
        <v>413</v>
      </c>
      <c r="G1801" t="s">
        <v>255</v>
      </c>
      <c r="H1801" t="s">
        <v>276</v>
      </c>
      <c r="I1801">
        <v>294</v>
      </c>
    </row>
    <row r="1802" spans="1:10" x14ac:dyDescent="0.2">
      <c r="A1802" t="s">
        <v>409</v>
      </c>
      <c r="B1802" t="s">
        <v>613</v>
      </c>
      <c r="C1802" t="s">
        <v>253</v>
      </c>
      <c r="D1802" t="s">
        <v>254</v>
      </c>
      <c r="E1802">
        <v>6620</v>
      </c>
      <c r="F1802" t="s">
        <v>3025</v>
      </c>
      <c r="G1802" t="s">
        <v>255</v>
      </c>
      <c r="H1802" t="s">
        <v>280</v>
      </c>
      <c r="I1802">
        <v>355</v>
      </c>
    </row>
    <row r="1803" spans="1:10" x14ac:dyDescent="0.2">
      <c r="A1803" t="s">
        <v>409</v>
      </c>
      <c r="B1803" t="s">
        <v>613</v>
      </c>
      <c r="C1803" t="s">
        <v>262</v>
      </c>
      <c r="D1803" t="s">
        <v>254</v>
      </c>
      <c r="E1803">
        <v>6977</v>
      </c>
      <c r="F1803" t="s">
        <v>3026</v>
      </c>
      <c r="G1803" t="s">
        <v>263</v>
      </c>
      <c r="H1803" t="s">
        <v>280</v>
      </c>
      <c r="I1803">
        <v>13</v>
      </c>
    </row>
    <row r="1804" spans="1:10" x14ac:dyDescent="0.2">
      <c r="A1804" t="s">
        <v>409</v>
      </c>
      <c r="B1804" t="s">
        <v>613</v>
      </c>
      <c r="C1804" t="s">
        <v>253</v>
      </c>
      <c r="D1804" t="s">
        <v>254</v>
      </c>
      <c r="E1804">
        <v>7953</v>
      </c>
      <c r="F1804" t="s">
        <v>3027</v>
      </c>
      <c r="G1804" t="s">
        <v>263</v>
      </c>
      <c r="H1804" t="s">
        <v>277</v>
      </c>
      <c r="I1804">
        <v>63</v>
      </c>
    </row>
    <row r="1805" spans="1:10" x14ac:dyDescent="0.2">
      <c r="A1805" t="s">
        <v>409</v>
      </c>
      <c r="B1805" t="s">
        <v>613</v>
      </c>
      <c r="C1805" t="s">
        <v>262</v>
      </c>
      <c r="D1805" t="s">
        <v>258</v>
      </c>
      <c r="E1805">
        <v>8040</v>
      </c>
      <c r="F1805" t="s">
        <v>3028</v>
      </c>
      <c r="G1805" t="s">
        <v>263</v>
      </c>
      <c r="H1805" t="s">
        <v>288</v>
      </c>
      <c r="I1805">
        <v>33</v>
      </c>
    </row>
    <row r="1806" spans="1:10" x14ac:dyDescent="0.2">
      <c r="A1806" t="s">
        <v>409</v>
      </c>
      <c r="B1806" t="s">
        <v>613</v>
      </c>
      <c r="C1806" t="s">
        <v>253</v>
      </c>
      <c r="D1806" t="s">
        <v>254</v>
      </c>
      <c r="E1806">
        <v>9605</v>
      </c>
      <c r="F1806" t="s">
        <v>3029</v>
      </c>
      <c r="G1806" t="s">
        <v>255</v>
      </c>
      <c r="H1806" t="s">
        <v>266</v>
      </c>
      <c r="I1806" t="s">
        <v>278</v>
      </c>
      <c r="J1806" t="s">
        <v>4207</v>
      </c>
    </row>
    <row r="1807" spans="1:10" x14ac:dyDescent="0.2">
      <c r="A1807" t="s">
        <v>409</v>
      </c>
      <c r="B1807" t="s">
        <v>316</v>
      </c>
      <c r="C1807" t="s">
        <v>253</v>
      </c>
      <c r="D1807" t="s">
        <v>254</v>
      </c>
      <c r="E1807">
        <v>1443</v>
      </c>
      <c r="F1807" t="s">
        <v>3030</v>
      </c>
      <c r="G1807" t="s">
        <v>263</v>
      </c>
      <c r="H1807" t="s">
        <v>282</v>
      </c>
      <c r="I1807">
        <v>62</v>
      </c>
    </row>
    <row r="1808" spans="1:10" x14ac:dyDescent="0.2">
      <c r="A1808" t="s">
        <v>409</v>
      </c>
      <c r="B1808" t="s">
        <v>316</v>
      </c>
      <c r="C1808" t="s">
        <v>264</v>
      </c>
      <c r="D1808" t="s">
        <v>254</v>
      </c>
      <c r="E1808">
        <v>1716</v>
      </c>
      <c r="F1808" t="s">
        <v>3031</v>
      </c>
      <c r="G1808" t="s">
        <v>255</v>
      </c>
      <c r="H1808" t="s">
        <v>282</v>
      </c>
      <c r="I1808">
        <v>105</v>
      </c>
    </row>
    <row r="1809" spans="1:10" x14ac:dyDescent="0.2">
      <c r="A1809" t="s">
        <v>409</v>
      </c>
      <c r="B1809" t="s">
        <v>316</v>
      </c>
      <c r="C1809" t="s">
        <v>253</v>
      </c>
      <c r="D1809" t="s">
        <v>254</v>
      </c>
      <c r="E1809">
        <v>1782</v>
      </c>
      <c r="F1809" t="s">
        <v>3032</v>
      </c>
      <c r="G1809" t="s">
        <v>259</v>
      </c>
      <c r="H1809" t="s">
        <v>282</v>
      </c>
      <c r="I1809">
        <v>52</v>
      </c>
    </row>
    <row r="1810" spans="1:10" x14ac:dyDescent="0.2">
      <c r="A1810" t="s">
        <v>409</v>
      </c>
      <c r="B1810" t="s">
        <v>316</v>
      </c>
      <c r="C1810" t="s">
        <v>257</v>
      </c>
      <c r="D1810" t="s">
        <v>254</v>
      </c>
      <c r="E1810">
        <v>1783</v>
      </c>
      <c r="F1810" t="s">
        <v>3033</v>
      </c>
      <c r="G1810" t="s">
        <v>259</v>
      </c>
      <c r="H1810" t="s">
        <v>282</v>
      </c>
      <c r="I1810">
        <v>35</v>
      </c>
    </row>
    <row r="1811" spans="1:10" x14ac:dyDescent="0.2">
      <c r="A1811" t="s">
        <v>409</v>
      </c>
      <c r="B1811" t="s">
        <v>316</v>
      </c>
      <c r="C1811" t="s">
        <v>253</v>
      </c>
      <c r="D1811" t="s">
        <v>258</v>
      </c>
      <c r="E1811">
        <v>1971</v>
      </c>
      <c r="F1811" t="s">
        <v>3034</v>
      </c>
      <c r="G1811" t="s">
        <v>263</v>
      </c>
      <c r="H1811" t="s">
        <v>270</v>
      </c>
      <c r="I1811">
        <v>18</v>
      </c>
    </row>
    <row r="1812" spans="1:10" x14ac:dyDescent="0.2">
      <c r="A1812" t="s">
        <v>409</v>
      </c>
      <c r="B1812" t="s">
        <v>316</v>
      </c>
      <c r="C1812" t="s">
        <v>262</v>
      </c>
      <c r="D1812" t="s">
        <v>254</v>
      </c>
      <c r="E1812">
        <v>2124</v>
      </c>
      <c r="F1812" t="s">
        <v>3035</v>
      </c>
      <c r="G1812" t="s">
        <v>255</v>
      </c>
      <c r="H1812" t="s">
        <v>260</v>
      </c>
      <c r="I1812">
        <v>697</v>
      </c>
    </row>
    <row r="1813" spans="1:10" x14ac:dyDescent="0.2">
      <c r="A1813" t="s">
        <v>409</v>
      </c>
      <c r="B1813" t="s">
        <v>316</v>
      </c>
      <c r="C1813" t="s">
        <v>253</v>
      </c>
      <c r="D1813" t="s">
        <v>254</v>
      </c>
      <c r="E1813">
        <v>2134</v>
      </c>
      <c r="F1813" t="s">
        <v>504</v>
      </c>
      <c r="G1813" t="s">
        <v>259</v>
      </c>
      <c r="H1813" t="s">
        <v>260</v>
      </c>
      <c r="I1813">
        <v>72</v>
      </c>
    </row>
    <row r="1814" spans="1:10" x14ac:dyDescent="0.2">
      <c r="A1814" t="s">
        <v>409</v>
      </c>
      <c r="B1814" t="s">
        <v>316</v>
      </c>
      <c r="C1814" t="s">
        <v>264</v>
      </c>
      <c r="D1814" t="s">
        <v>254</v>
      </c>
      <c r="E1814">
        <v>2154</v>
      </c>
      <c r="F1814" t="s">
        <v>3036</v>
      </c>
      <c r="G1814" t="s">
        <v>255</v>
      </c>
      <c r="H1814" t="s">
        <v>260</v>
      </c>
      <c r="I1814">
        <v>481</v>
      </c>
    </row>
    <row r="1815" spans="1:10" x14ac:dyDescent="0.2">
      <c r="A1815" t="s">
        <v>409</v>
      </c>
      <c r="B1815" t="s">
        <v>316</v>
      </c>
      <c r="C1815" t="s">
        <v>262</v>
      </c>
      <c r="D1815" t="s">
        <v>254</v>
      </c>
      <c r="E1815">
        <v>2160</v>
      </c>
      <c r="F1815" t="s">
        <v>3397</v>
      </c>
      <c r="G1815" t="s">
        <v>267</v>
      </c>
      <c r="H1815" t="s">
        <v>300</v>
      </c>
      <c r="I1815">
        <v>819</v>
      </c>
    </row>
    <row r="1816" spans="1:10" x14ac:dyDescent="0.2">
      <c r="A1816" t="s">
        <v>409</v>
      </c>
      <c r="B1816" t="s">
        <v>316</v>
      </c>
      <c r="C1816" t="s">
        <v>262</v>
      </c>
      <c r="D1816" t="s">
        <v>254</v>
      </c>
      <c r="E1816">
        <v>2174</v>
      </c>
      <c r="F1816" t="s">
        <v>3037</v>
      </c>
      <c r="G1816" t="s">
        <v>255</v>
      </c>
      <c r="H1816" t="s">
        <v>260</v>
      </c>
      <c r="I1816">
        <v>378</v>
      </c>
    </row>
    <row r="1817" spans="1:10" x14ac:dyDescent="0.2">
      <c r="A1817" t="s">
        <v>409</v>
      </c>
      <c r="B1817" t="s">
        <v>316</v>
      </c>
      <c r="C1817" t="s">
        <v>253</v>
      </c>
      <c r="D1817" t="s">
        <v>254</v>
      </c>
      <c r="E1817">
        <v>2181</v>
      </c>
      <c r="F1817" t="s">
        <v>584</v>
      </c>
      <c r="G1817" t="s">
        <v>255</v>
      </c>
      <c r="H1817" t="s">
        <v>260</v>
      </c>
      <c r="I1817" t="s">
        <v>305</v>
      </c>
      <c r="J1817" t="s">
        <v>4334</v>
      </c>
    </row>
    <row r="1818" spans="1:10" x14ac:dyDescent="0.2">
      <c r="A1818" t="s">
        <v>409</v>
      </c>
      <c r="B1818" t="s">
        <v>316</v>
      </c>
      <c r="C1818" t="s">
        <v>262</v>
      </c>
      <c r="D1818" t="s">
        <v>254</v>
      </c>
      <c r="E1818">
        <v>2195</v>
      </c>
      <c r="F1818" t="s">
        <v>3038</v>
      </c>
      <c r="G1818" t="s">
        <v>259</v>
      </c>
      <c r="H1818" t="s">
        <v>260</v>
      </c>
      <c r="I1818">
        <v>35</v>
      </c>
    </row>
    <row r="1819" spans="1:10" x14ac:dyDescent="0.2">
      <c r="A1819" t="s">
        <v>409</v>
      </c>
      <c r="B1819" t="s">
        <v>316</v>
      </c>
      <c r="C1819" t="s">
        <v>262</v>
      </c>
      <c r="D1819" t="s">
        <v>254</v>
      </c>
      <c r="E1819">
        <v>2206</v>
      </c>
      <c r="F1819" t="s">
        <v>3039</v>
      </c>
      <c r="G1819" t="s">
        <v>255</v>
      </c>
      <c r="H1819" t="s">
        <v>256</v>
      </c>
      <c r="I1819" t="s">
        <v>322</v>
      </c>
      <c r="J1819" t="s">
        <v>4335</v>
      </c>
    </row>
    <row r="1820" spans="1:10" x14ac:dyDescent="0.2">
      <c r="A1820" t="s">
        <v>409</v>
      </c>
      <c r="B1820" t="s">
        <v>316</v>
      </c>
      <c r="C1820" t="s">
        <v>262</v>
      </c>
      <c r="D1820" t="s">
        <v>254</v>
      </c>
      <c r="E1820">
        <v>2212</v>
      </c>
      <c r="F1820" t="s">
        <v>3040</v>
      </c>
      <c r="G1820" t="s">
        <v>255</v>
      </c>
      <c r="H1820" t="s">
        <v>256</v>
      </c>
      <c r="I1820" t="s">
        <v>305</v>
      </c>
      <c r="J1820" t="s">
        <v>4031</v>
      </c>
    </row>
    <row r="1821" spans="1:10" x14ac:dyDescent="0.2">
      <c r="A1821" t="s">
        <v>409</v>
      </c>
      <c r="B1821" t="s">
        <v>316</v>
      </c>
      <c r="C1821" t="s">
        <v>253</v>
      </c>
      <c r="D1821" t="s">
        <v>254</v>
      </c>
      <c r="E1821">
        <v>2286</v>
      </c>
      <c r="F1821" t="s">
        <v>3636</v>
      </c>
      <c r="G1821" t="s">
        <v>255</v>
      </c>
      <c r="H1821" t="s">
        <v>256</v>
      </c>
      <c r="I1821">
        <v>61</v>
      </c>
    </row>
    <row r="1822" spans="1:10" x14ac:dyDescent="0.2">
      <c r="A1822" t="s">
        <v>409</v>
      </c>
      <c r="B1822" t="s">
        <v>316</v>
      </c>
      <c r="C1822" t="s">
        <v>253</v>
      </c>
      <c r="D1822" t="s">
        <v>254</v>
      </c>
      <c r="E1822">
        <v>2329</v>
      </c>
      <c r="F1822" t="s">
        <v>3041</v>
      </c>
      <c r="G1822" t="s">
        <v>259</v>
      </c>
      <c r="H1822" t="s">
        <v>266</v>
      </c>
      <c r="I1822">
        <v>296</v>
      </c>
    </row>
    <row r="1823" spans="1:10" x14ac:dyDescent="0.2">
      <c r="A1823" t="s">
        <v>409</v>
      </c>
      <c r="B1823" t="s">
        <v>316</v>
      </c>
      <c r="C1823" t="s">
        <v>253</v>
      </c>
      <c r="D1823" t="s">
        <v>254</v>
      </c>
      <c r="E1823">
        <v>2415</v>
      </c>
      <c r="F1823" t="s">
        <v>3042</v>
      </c>
      <c r="G1823" t="s">
        <v>259</v>
      </c>
      <c r="H1823" t="s">
        <v>260</v>
      </c>
      <c r="I1823">
        <v>136</v>
      </c>
    </row>
    <row r="1824" spans="1:10" x14ac:dyDescent="0.2">
      <c r="A1824" t="s">
        <v>409</v>
      </c>
      <c r="B1824" t="s">
        <v>316</v>
      </c>
      <c r="C1824" t="s">
        <v>262</v>
      </c>
      <c r="D1824" t="s">
        <v>254</v>
      </c>
      <c r="E1824">
        <v>2418</v>
      </c>
      <c r="F1824" t="s">
        <v>3043</v>
      </c>
      <c r="G1824" t="s">
        <v>255</v>
      </c>
      <c r="H1824" t="s">
        <v>260</v>
      </c>
      <c r="I1824">
        <v>282</v>
      </c>
    </row>
    <row r="1825" spans="1:10" x14ac:dyDescent="0.2">
      <c r="A1825" t="s">
        <v>409</v>
      </c>
      <c r="B1825" t="s">
        <v>316</v>
      </c>
      <c r="C1825" t="s">
        <v>262</v>
      </c>
      <c r="D1825" t="s">
        <v>254</v>
      </c>
      <c r="E1825">
        <v>2492</v>
      </c>
      <c r="F1825" t="s">
        <v>641</v>
      </c>
      <c r="G1825" t="s">
        <v>255</v>
      </c>
      <c r="H1825" t="s">
        <v>260</v>
      </c>
      <c r="I1825" t="s">
        <v>278</v>
      </c>
      <c r="J1825" t="s">
        <v>3714</v>
      </c>
    </row>
    <row r="1826" spans="1:10" x14ac:dyDescent="0.2">
      <c r="A1826" t="s">
        <v>409</v>
      </c>
      <c r="B1826" t="s">
        <v>316</v>
      </c>
      <c r="C1826" t="s">
        <v>257</v>
      </c>
      <c r="D1826" t="s">
        <v>254</v>
      </c>
      <c r="E1826">
        <v>2498</v>
      </c>
      <c r="F1826" t="s">
        <v>1300</v>
      </c>
      <c r="G1826" t="s">
        <v>259</v>
      </c>
      <c r="H1826" t="s">
        <v>260</v>
      </c>
      <c r="I1826">
        <v>189</v>
      </c>
    </row>
    <row r="1827" spans="1:10" x14ac:dyDescent="0.2">
      <c r="A1827" t="s">
        <v>409</v>
      </c>
      <c r="B1827" t="s">
        <v>316</v>
      </c>
      <c r="C1827" t="s">
        <v>262</v>
      </c>
      <c r="D1827" t="s">
        <v>254</v>
      </c>
      <c r="E1827">
        <v>2503</v>
      </c>
      <c r="F1827" t="s">
        <v>3044</v>
      </c>
      <c r="G1827" t="s">
        <v>255</v>
      </c>
      <c r="H1827" t="s">
        <v>256</v>
      </c>
      <c r="I1827" t="s">
        <v>1502</v>
      </c>
      <c r="J1827" t="s">
        <v>3424</v>
      </c>
    </row>
    <row r="1828" spans="1:10" x14ac:dyDescent="0.2">
      <c r="A1828" t="s">
        <v>409</v>
      </c>
      <c r="B1828" t="s">
        <v>316</v>
      </c>
      <c r="C1828" t="s">
        <v>253</v>
      </c>
      <c r="D1828" t="s">
        <v>254</v>
      </c>
      <c r="E1828">
        <v>2673</v>
      </c>
      <c r="F1828" t="s">
        <v>3045</v>
      </c>
      <c r="G1828" t="s">
        <v>259</v>
      </c>
      <c r="H1828" t="s">
        <v>265</v>
      </c>
      <c r="I1828">
        <v>14</v>
      </c>
    </row>
    <row r="1829" spans="1:10" x14ac:dyDescent="0.2">
      <c r="A1829" t="s">
        <v>409</v>
      </c>
      <c r="B1829" t="s">
        <v>316</v>
      </c>
      <c r="C1829" t="s">
        <v>262</v>
      </c>
      <c r="D1829" t="s">
        <v>254</v>
      </c>
      <c r="E1829">
        <v>2700</v>
      </c>
      <c r="F1829" t="s">
        <v>1542</v>
      </c>
      <c r="G1829" t="s">
        <v>259</v>
      </c>
      <c r="H1829" t="s">
        <v>261</v>
      </c>
      <c r="I1829">
        <v>59</v>
      </c>
    </row>
    <row r="1830" spans="1:10" x14ac:dyDescent="0.2">
      <c r="A1830" t="s">
        <v>409</v>
      </c>
      <c r="B1830" t="s">
        <v>316</v>
      </c>
      <c r="C1830" t="s">
        <v>253</v>
      </c>
      <c r="D1830" t="s">
        <v>254</v>
      </c>
      <c r="E1830">
        <v>2708</v>
      </c>
      <c r="F1830" t="s">
        <v>3046</v>
      </c>
      <c r="G1830" t="s">
        <v>259</v>
      </c>
      <c r="H1830" t="s">
        <v>261</v>
      </c>
      <c r="I1830">
        <v>35</v>
      </c>
    </row>
    <row r="1831" spans="1:10" x14ac:dyDescent="0.2">
      <c r="A1831" t="s">
        <v>409</v>
      </c>
      <c r="B1831" t="s">
        <v>316</v>
      </c>
      <c r="C1831" t="s">
        <v>262</v>
      </c>
      <c r="D1831" t="s">
        <v>254</v>
      </c>
      <c r="E1831">
        <v>2752</v>
      </c>
      <c r="F1831" t="s">
        <v>3047</v>
      </c>
      <c r="G1831" t="s">
        <v>255</v>
      </c>
      <c r="H1831" t="s">
        <v>265</v>
      </c>
      <c r="I1831">
        <v>779</v>
      </c>
    </row>
    <row r="1832" spans="1:10" x14ac:dyDescent="0.2">
      <c r="A1832" t="s">
        <v>409</v>
      </c>
      <c r="B1832" t="s">
        <v>316</v>
      </c>
      <c r="C1832" t="s">
        <v>253</v>
      </c>
      <c r="D1832" t="s">
        <v>254</v>
      </c>
      <c r="E1832">
        <v>2767</v>
      </c>
      <c r="F1832" t="s">
        <v>3398</v>
      </c>
      <c r="G1832" t="s">
        <v>255</v>
      </c>
      <c r="H1832" t="s">
        <v>261</v>
      </c>
      <c r="I1832">
        <v>193</v>
      </c>
    </row>
    <row r="1833" spans="1:10" x14ac:dyDescent="0.2">
      <c r="A1833" t="s">
        <v>409</v>
      </c>
      <c r="B1833" t="s">
        <v>316</v>
      </c>
      <c r="C1833" t="s">
        <v>262</v>
      </c>
      <c r="D1833" t="s">
        <v>254</v>
      </c>
      <c r="E1833">
        <v>2788</v>
      </c>
      <c r="F1833" t="s">
        <v>3048</v>
      </c>
      <c r="G1833" t="s">
        <v>263</v>
      </c>
      <c r="H1833" t="s">
        <v>261</v>
      </c>
      <c r="I1833">
        <v>30</v>
      </c>
    </row>
    <row r="1834" spans="1:10" x14ac:dyDescent="0.2">
      <c r="A1834" t="s">
        <v>409</v>
      </c>
      <c r="B1834" t="s">
        <v>316</v>
      </c>
      <c r="C1834" t="s">
        <v>253</v>
      </c>
      <c r="D1834" t="s">
        <v>254</v>
      </c>
      <c r="E1834">
        <v>2795</v>
      </c>
      <c r="F1834" t="s">
        <v>3049</v>
      </c>
      <c r="G1834" t="s">
        <v>259</v>
      </c>
      <c r="H1834" t="s">
        <v>261</v>
      </c>
      <c r="I1834">
        <v>49</v>
      </c>
    </row>
    <row r="1835" spans="1:10" x14ac:dyDescent="0.2">
      <c r="A1835" t="s">
        <v>409</v>
      </c>
      <c r="B1835" t="s">
        <v>316</v>
      </c>
      <c r="C1835" t="s">
        <v>253</v>
      </c>
      <c r="D1835" t="s">
        <v>254</v>
      </c>
      <c r="E1835">
        <v>2877</v>
      </c>
      <c r="F1835" t="s">
        <v>3050</v>
      </c>
      <c r="G1835" t="s">
        <v>259</v>
      </c>
      <c r="H1835" t="s">
        <v>256</v>
      </c>
      <c r="I1835">
        <v>106</v>
      </c>
    </row>
    <row r="1836" spans="1:10" x14ac:dyDescent="0.2">
      <c r="A1836" t="s">
        <v>409</v>
      </c>
      <c r="B1836" t="s">
        <v>316</v>
      </c>
      <c r="C1836" t="s">
        <v>253</v>
      </c>
      <c r="D1836" t="s">
        <v>254</v>
      </c>
      <c r="E1836">
        <v>2916</v>
      </c>
      <c r="F1836" t="s">
        <v>3051</v>
      </c>
      <c r="G1836" t="s">
        <v>259</v>
      </c>
      <c r="H1836" t="s">
        <v>256</v>
      </c>
      <c r="I1836">
        <v>74</v>
      </c>
    </row>
    <row r="1837" spans="1:10" x14ac:dyDescent="0.2">
      <c r="A1837" t="s">
        <v>409</v>
      </c>
      <c r="B1837" t="s">
        <v>316</v>
      </c>
      <c r="C1837" t="s">
        <v>253</v>
      </c>
      <c r="D1837" t="s">
        <v>254</v>
      </c>
      <c r="E1837">
        <v>2980</v>
      </c>
      <c r="F1837" t="s">
        <v>3052</v>
      </c>
      <c r="G1837" t="s">
        <v>267</v>
      </c>
      <c r="H1837" t="s">
        <v>281</v>
      </c>
      <c r="I1837">
        <v>328</v>
      </c>
    </row>
    <row r="1838" spans="1:10" x14ac:dyDescent="0.2">
      <c r="A1838" t="s">
        <v>409</v>
      </c>
      <c r="B1838" t="s">
        <v>316</v>
      </c>
      <c r="C1838" t="s">
        <v>253</v>
      </c>
      <c r="D1838" t="s">
        <v>254</v>
      </c>
      <c r="E1838">
        <v>3020</v>
      </c>
      <c r="F1838" t="s">
        <v>3053</v>
      </c>
      <c r="G1838" t="s">
        <v>259</v>
      </c>
      <c r="H1838" t="s">
        <v>265</v>
      </c>
      <c r="I1838">
        <v>52</v>
      </c>
    </row>
    <row r="1839" spans="1:10" x14ac:dyDescent="0.2">
      <c r="A1839" t="s">
        <v>409</v>
      </c>
      <c r="B1839" t="s">
        <v>316</v>
      </c>
      <c r="C1839" t="s">
        <v>253</v>
      </c>
      <c r="D1839" t="s">
        <v>254</v>
      </c>
      <c r="E1839">
        <v>3042</v>
      </c>
      <c r="F1839" t="s">
        <v>3054</v>
      </c>
      <c r="G1839" t="s">
        <v>259</v>
      </c>
      <c r="H1839" t="s">
        <v>266</v>
      </c>
      <c r="I1839">
        <v>32</v>
      </c>
    </row>
    <row r="1840" spans="1:10" x14ac:dyDescent="0.2">
      <c r="A1840" t="s">
        <v>409</v>
      </c>
      <c r="B1840" t="s">
        <v>316</v>
      </c>
      <c r="C1840" t="s">
        <v>253</v>
      </c>
      <c r="D1840" t="s">
        <v>254</v>
      </c>
      <c r="E1840">
        <v>3058</v>
      </c>
      <c r="F1840" t="s">
        <v>1425</v>
      </c>
      <c r="G1840" t="s">
        <v>259</v>
      </c>
      <c r="H1840" t="s">
        <v>265</v>
      </c>
      <c r="I1840">
        <v>60</v>
      </c>
    </row>
    <row r="1841" spans="1:10" x14ac:dyDescent="0.2">
      <c r="A1841" t="s">
        <v>409</v>
      </c>
      <c r="B1841" t="s">
        <v>316</v>
      </c>
      <c r="C1841" t="s">
        <v>264</v>
      </c>
      <c r="D1841" t="s">
        <v>254</v>
      </c>
      <c r="E1841">
        <v>3076</v>
      </c>
      <c r="F1841" t="s">
        <v>3055</v>
      </c>
      <c r="G1841" t="s">
        <v>255</v>
      </c>
      <c r="H1841" t="s">
        <v>261</v>
      </c>
      <c r="I1841" t="s">
        <v>286</v>
      </c>
      <c r="J1841" t="s">
        <v>4043</v>
      </c>
    </row>
    <row r="1842" spans="1:10" x14ac:dyDescent="0.2">
      <c r="A1842" t="s">
        <v>409</v>
      </c>
      <c r="B1842" t="s">
        <v>316</v>
      </c>
      <c r="C1842" t="s">
        <v>253</v>
      </c>
      <c r="D1842" t="s">
        <v>254</v>
      </c>
      <c r="E1842">
        <v>3096</v>
      </c>
      <c r="F1842" t="s">
        <v>3056</v>
      </c>
      <c r="G1842" t="s">
        <v>259</v>
      </c>
      <c r="H1842" t="s">
        <v>265</v>
      </c>
      <c r="I1842">
        <v>98</v>
      </c>
    </row>
    <row r="1843" spans="1:10" x14ac:dyDescent="0.2">
      <c r="A1843" t="s">
        <v>409</v>
      </c>
      <c r="B1843" t="s">
        <v>316</v>
      </c>
      <c r="C1843" t="s">
        <v>253</v>
      </c>
      <c r="D1843" t="s">
        <v>254</v>
      </c>
      <c r="E1843">
        <v>3121</v>
      </c>
      <c r="F1843" t="s">
        <v>3057</v>
      </c>
      <c r="G1843" t="s">
        <v>263</v>
      </c>
      <c r="H1843" t="s">
        <v>260</v>
      </c>
      <c r="I1843">
        <v>83</v>
      </c>
    </row>
    <row r="1844" spans="1:10" x14ac:dyDescent="0.2">
      <c r="A1844" t="s">
        <v>409</v>
      </c>
      <c r="B1844" t="s">
        <v>316</v>
      </c>
      <c r="C1844" t="s">
        <v>264</v>
      </c>
      <c r="D1844" t="s">
        <v>254</v>
      </c>
      <c r="E1844">
        <v>3135</v>
      </c>
      <c r="F1844" t="s">
        <v>410</v>
      </c>
      <c r="G1844" t="s">
        <v>267</v>
      </c>
      <c r="H1844" t="s">
        <v>265</v>
      </c>
      <c r="I1844">
        <v>128</v>
      </c>
    </row>
    <row r="1845" spans="1:10" x14ac:dyDescent="0.2">
      <c r="A1845" t="s">
        <v>409</v>
      </c>
      <c r="B1845" t="s">
        <v>316</v>
      </c>
      <c r="C1845" t="s">
        <v>253</v>
      </c>
      <c r="D1845" t="s">
        <v>254</v>
      </c>
      <c r="E1845">
        <v>3184</v>
      </c>
      <c r="F1845" t="s">
        <v>642</v>
      </c>
      <c r="G1845" t="s">
        <v>263</v>
      </c>
      <c r="H1845" t="s">
        <v>265</v>
      </c>
      <c r="I1845">
        <v>35</v>
      </c>
    </row>
    <row r="1846" spans="1:10" x14ac:dyDescent="0.2">
      <c r="A1846" t="s">
        <v>409</v>
      </c>
      <c r="B1846" t="s">
        <v>316</v>
      </c>
      <c r="C1846" t="s">
        <v>257</v>
      </c>
      <c r="D1846" t="s">
        <v>258</v>
      </c>
      <c r="E1846">
        <v>3187</v>
      </c>
      <c r="F1846" t="s">
        <v>1543</v>
      </c>
      <c r="G1846" t="s">
        <v>267</v>
      </c>
      <c r="H1846" t="s">
        <v>265</v>
      </c>
      <c r="I1846">
        <v>53</v>
      </c>
    </row>
    <row r="1847" spans="1:10" x14ac:dyDescent="0.2">
      <c r="A1847" t="s">
        <v>409</v>
      </c>
      <c r="B1847" t="s">
        <v>316</v>
      </c>
      <c r="C1847" t="s">
        <v>253</v>
      </c>
      <c r="D1847" t="s">
        <v>254</v>
      </c>
      <c r="E1847">
        <v>3238</v>
      </c>
      <c r="F1847" t="s">
        <v>3058</v>
      </c>
      <c r="G1847" t="s">
        <v>263</v>
      </c>
      <c r="H1847" t="s">
        <v>281</v>
      </c>
      <c r="I1847">
        <v>28</v>
      </c>
    </row>
    <row r="1848" spans="1:10" x14ac:dyDescent="0.2">
      <c r="A1848" t="s">
        <v>409</v>
      </c>
      <c r="B1848" t="s">
        <v>316</v>
      </c>
      <c r="C1848" t="s">
        <v>262</v>
      </c>
      <c r="D1848" t="s">
        <v>254</v>
      </c>
      <c r="E1848">
        <v>3277</v>
      </c>
      <c r="F1848" t="s">
        <v>1544</v>
      </c>
      <c r="G1848" t="s">
        <v>255</v>
      </c>
      <c r="H1848" t="s">
        <v>281</v>
      </c>
      <c r="I1848">
        <v>73</v>
      </c>
    </row>
    <row r="1849" spans="1:10" x14ac:dyDescent="0.2">
      <c r="A1849" t="s">
        <v>409</v>
      </c>
      <c r="B1849" t="s">
        <v>316</v>
      </c>
      <c r="C1849" t="s">
        <v>257</v>
      </c>
      <c r="D1849" t="s">
        <v>254</v>
      </c>
      <c r="E1849">
        <v>3288</v>
      </c>
      <c r="F1849" t="s">
        <v>3059</v>
      </c>
      <c r="G1849" t="s">
        <v>255</v>
      </c>
      <c r="H1849" t="s">
        <v>281</v>
      </c>
      <c r="I1849" t="s">
        <v>322</v>
      </c>
      <c r="J1849" t="s">
        <v>4336</v>
      </c>
    </row>
    <row r="1850" spans="1:10" x14ac:dyDescent="0.2">
      <c r="A1850" t="s">
        <v>409</v>
      </c>
      <c r="B1850" t="s">
        <v>316</v>
      </c>
      <c r="C1850" t="s">
        <v>262</v>
      </c>
      <c r="D1850" t="s">
        <v>254</v>
      </c>
      <c r="E1850">
        <v>3299</v>
      </c>
      <c r="F1850" t="s">
        <v>3060</v>
      </c>
      <c r="G1850" t="s">
        <v>255</v>
      </c>
      <c r="H1850" t="s">
        <v>281</v>
      </c>
      <c r="I1850">
        <v>167</v>
      </c>
    </row>
    <row r="1851" spans="1:10" x14ac:dyDescent="0.2">
      <c r="A1851" t="s">
        <v>409</v>
      </c>
      <c r="B1851" t="s">
        <v>316</v>
      </c>
      <c r="C1851" t="s">
        <v>264</v>
      </c>
      <c r="D1851" t="s">
        <v>254</v>
      </c>
      <c r="E1851">
        <v>3300</v>
      </c>
      <c r="F1851" t="s">
        <v>3061</v>
      </c>
      <c r="G1851" t="s">
        <v>267</v>
      </c>
      <c r="H1851" t="s">
        <v>281</v>
      </c>
      <c r="I1851">
        <v>76</v>
      </c>
    </row>
    <row r="1852" spans="1:10" x14ac:dyDescent="0.2">
      <c r="A1852" t="s">
        <v>409</v>
      </c>
      <c r="B1852" t="s">
        <v>316</v>
      </c>
      <c r="C1852" t="s">
        <v>262</v>
      </c>
      <c r="D1852" t="s">
        <v>254</v>
      </c>
      <c r="E1852">
        <v>3302</v>
      </c>
      <c r="F1852" t="s">
        <v>3062</v>
      </c>
      <c r="G1852" t="s">
        <v>255</v>
      </c>
      <c r="H1852" t="s">
        <v>288</v>
      </c>
      <c r="I1852">
        <v>664</v>
      </c>
    </row>
    <row r="1853" spans="1:10" x14ac:dyDescent="0.2">
      <c r="A1853" t="s">
        <v>409</v>
      </c>
      <c r="B1853" t="s">
        <v>316</v>
      </c>
      <c r="C1853" t="s">
        <v>253</v>
      </c>
      <c r="D1853" t="s">
        <v>254</v>
      </c>
      <c r="E1853">
        <v>3322</v>
      </c>
      <c r="F1853" t="s">
        <v>3063</v>
      </c>
      <c r="G1853" t="s">
        <v>259</v>
      </c>
      <c r="H1853" t="s">
        <v>261</v>
      </c>
      <c r="I1853">
        <v>54</v>
      </c>
    </row>
    <row r="1854" spans="1:10" x14ac:dyDescent="0.2">
      <c r="A1854" t="s">
        <v>409</v>
      </c>
      <c r="B1854" t="s">
        <v>316</v>
      </c>
      <c r="C1854" t="s">
        <v>253</v>
      </c>
      <c r="D1854" t="s">
        <v>258</v>
      </c>
      <c r="E1854">
        <v>3358</v>
      </c>
      <c r="F1854" t="s">
        <v>3064</v>
      </c>
      <c r="G1854" t="s">
        <v>259</v>
      </c>
      <c r="H1854" t="s">
        <v>265</v>
      </c>
      <c r="I1854">
        <v>10</v>
      </c>
    </row>
    <row r="1855" spans="1:10" x14ac:dyDescent="0.2">
      <c r="A1855" t="s">
        <v>409</v>
      </c>
      <c r="B1855" t="s">
        <v>316</v>
      </c>
      <c r="C1855" t="s">
        <v>257</v>
      </c>
      <c r="D1855" t="s">
        <v>254</v>
      </c>
      <c r="E1855">
        <v>3359</v>
      </c>
      <c r="F1855" t="s">
        <v>3065</v>
      </c>
      <c r="G1855" t="s">
        <v>267</v>
      </c>
      <c r="H1855" t="s">
        <v>261</v>
      </c>
      <c r="I1855">
        <v>49</v>
      </c>
    </row>
    <row r="1856" spans="1:10" x14ac:dyDescent="0.2">
      <c r="A1856" t="s">
        <v>409</v>
      </c>
      <c r="B1856" t="s">
        <v>316</v>
      </c>
      <c r="C1856" t="s">
        <v>253</v>
      </c>
      <c r="D1856" t="s">
        <v>254</v>
      </c>
      <c r="E1856">
        <v>3372</v>
      </c>
      <c r="F1856" t="s">
        <v>667</v>
      </c>
      <c r="G1856" t="s">
        <v>263</v>
      </c>
      <c r="H1856" t="s">
        <v>265</v>
      </c>
      <c r="I1856">
        <v>53</v>
      </c>
    </row>
    <row r="1857" spans="1:10" x14ac:dyDescent="0.2">
      <c r="A1857" t="s">
        <v>409</v>
      </c>
      <c r="B1857" t="s">
        <v>316</v>
      </c>
      <c r="C1857" t="s">
        <v>262</v>
      </c>
      <c r="D1857" t="s">
        <v>254</v>
      </c>
      <c r="E1857">
        <v>3386</v>
      </c>
      <c r="F1857" t="s">
        <v>3067</v>
      </c>
      <c r="G1857" t="s">
        <v>259</v>
      </c>
      <c r="H1857" t="s">
        <v>261</v>
      </c>
      <c r="I1857">
        <v>65</v>
      </c>
    </row>
    <row r="1858" spans="1:10" x14ac:dyDescent="0.2">
      <c r="A1858" t="s">
        <v>409</v>
      </c>
      <c r="B1858" t="s">
        <v>316</v>
      </c>
      <c r="C1858" t="s">
        <v>262</v>
      </c>
      <c r="D1858" t="s">
        <v>254</v>
      </c>
      <c r="E1858">
        <v>3452</v>
      </c>
      <c r="F1858" t="s">
        <v>1545</v>
      </c>
      <c r="G1858" t="s">
        <v>255</v>
      </c>
      <c r="H1858" t="s">
        <v>281</v>
      </c>
      <c r="I1858">
        <v>140</v>
      </c>
    </row>
    <row r="1859" spans="1:10" x14ac:dyDescent="0.2">
      <c r="A1859" t="s">
        <v>409</v>
      </c>
      <c r="B1859" t="s">
        <v>316</v>
      </c>
      <c r="C1859" t="s">
        <v>262</v>
      </c>
      <c r="D1859" t="s">
        <v>254</v>
      </c>
      <c r="E1859">
        <v>3482</v>
      </c>
      <c r="F1859" t="s">
        <v>629</v>
      </c>
      <c r="G1859" t="s">
        <v>267</v>
      </c>
      <c r="H1859" t="s">
        <v>281</v>
      </c>
      <c r="I1859">
        <v>206</v>
      </c>
    </row>
    <row r="1860" spans="1:10" x14ac:dyDescent="0.2">
      <c r="A1860" t="s">
        <v>409</v>
      </c>
      <c r="B1860" t="s">
        <v>316</v>
      </c>
      <c r="C1860" t="s">
        <v>262</v>
      </c>
      <c r="D1860" t="s">
        <v>258</v>
      </c>
      <c r="E1860">
        <v>3487</v>
      </c>
      <c r="F1860" t="s">
        <v>3068</v>
      </c>
      <c r="G1860" t="s">
        <v>292</v>
      </c>
      <c r="H1860" t="s">
        <v>293</v>
      </c>
      <c r="I1860">
        <v>510</v>
      </c>
    </row>
    <row r="1861" spans="1:10" x14ac:dyDescent="0.2">
      <c r="A1861" t="s">
        <v>409</v>
      </c>
      <c r="B1861" t="s">
        <v>316</v>
      </c>
      <c r="C1861" t="s">
        <v>253</v>
      </c>
      <c r="D1861" t="s">
        <v>258</v>
      </c>
      <c r="E1861">
        <v>3489</v>
      </c>
      <c r="F1861" t="s">
        <v>643</v>
      </c>
      <c r="G1861" t="s">
        <v>267</v>
      </c>
      <c r="H1861" t="s">
        <v>281</v>
      </c>
      <c r="I1861">
        <v>72</v>
      </c>
    </row>
    <row r="1862" spans="1:10" x14ac:dyDescent="0.2">
      <c r="A1862" t="s">
        <v>409</v>
      </c>
      <c r="B1862" t="s">
        <v>316</v>
      </c>
      <c r="C1862" t="s">
        <v>257</v>
      </c>
      <c r="D1862" t="s">
        <v>258</v>
      </c>
      <c r="E1862">
        <v>3494</v>
      </c>
      <c r="F1862" t="s">
        <v>3069</v>
      </c>
      <c r="G1862" t="s">
        <v>259</v>
      </c>
      <c r="H1862" t="s">
        <v>281</v>
      </c>
      <c r="I1862">
        <v>23</v>
      </c>
    </row>
    <row r="1863" spans="1:10" x14ac:dyDescent="0.2">
      <c r="A1863" t="s">
        <v>409</v>
      </c>
      <c r="B1863" t="s">
        <v>316</v>
      </c>
      <c r="C1863" t="s">
        <v>253</v>
      </c>
      <c r="D1863" t="s">
        <v>254</v>
      </c>
      <c r="E1863">
        <v>3528</v>
      </c>
      <c r="F1863" t="s">
        <v>3070</v>
      </c>
      <c r="G1863" t="s">
        <v>263</v>
      </c>
      <c r="H1863" t="s">
        <v>281</v>
      </c>
      <c r="I1863">
        <v>139</v>
      </c>
    </row>
    <row r="1864" spans="1:10" x14ac:dyDescent="0.2">
      <c r="A1864" t="s">
        <v>409</v>
      </c>
      <c r="B1864" t="s">
        <v>316</v>
      </c>
      <c r="C1864" t="s">
        <v>253</v>
      </c>
      <c r="D1864" t="s">
        <v>254</v>
      </c>
      <c r="E1864">
        <v>3661</v>
      </c>
      <c r="F1864" t="s">
        <v>3071</v>
      </c>
      <c r="G1864" t="s">
        <v>255</v>
      </c>
      <c r="H1864" t="s">
        <v>266</v>
      </c>
      <c r="I1864">
        <v>272</v>
      </c>
    </row>
    <row r="1865" spans="1:10" x14ac:dyDescent="0.2">
      <c r="A1865" t="s">
        <v>409</v>
      </c>
      <c r="B1865" t="s">
        <v>316</v>
      </c>
      <c r="C1865" t="s">
        <v>253</v>
      </c>
      <c r="D1865" t="s">
        <v>254</v>
      </c>
      <c r="E1865">
        <v>3679</v>
      </c>
      <c r="F1865" t="s">
        <v>3072</v>
      </c>
      <c r="G1865" t="s">
        <v>255</v>
      </c>
      <c r="H1865" t="s">
        <v>266</v>
      </c>
      <c r="I1865">
        <v>552</v>
      </c>
    </row>
    <row r="1866" spans="1:10" x14ac:dyDescent="0.2">
      <c r="A1866" t="s">
        <v>409</v>
      </c>
      <c r="B1866" t="s">
        <v>316</v>
      </c>
      <c r="C1866" t="s">
        <v>262</v>
      </c>
      <c r="D1866" t="s">
        <v>254</v>
      </c>
      <c r="E1866">
        <v>3680</v>
      </c>
      <c r="F1866" t="s">
        <v>3073</v>
      </c>
      <c r="G1866" t="s">
        <v>267</v>
      </c>
      <c r="H1866" t="s">
        <v>266</v>
      </c>
      <c r="I1866">
        <v>49</v>
      </c>
    </row>
    <row r="1867" spans="1:10" x14ac:dyDescent="0.2">
      <c r="A1867" t="s">
        <v>409</v>
      </c>
      <c r="B1867" t="s">
        <v>316</v>
      </c>
      <c r="C1867" t="s">
        <v>257</v>
      </c>
      <c r="D1867" t="s">
        <v>254</v>
      </c>
      <c r="E1867">
        <v>3691</v>
      </c>
      <c r="F1867" t="s">
        <v>3074</v>
      </c>
      <c r="G1867" t="s">
        <v>267</v>
      </c>
      <c r="H1867" t="s">
        <v>266</v>
      </c>
      <c r="I1867">
        <v>24</v>
      </c>
    </row>
    <row r="1868" spans="1:10" x14ac:dyDescent="0.2">
      <c r="A1868" t="s">
        <v>409</v>
      </c>
      <c r="B1868" t="s">
        <v>316</v>
      </c>
      <c r="C1868" t="s">
        <v>253</v>
      </c>
      <c r="D1868" t="s">
        <v>254</v>
      </c>
      <c r="E1868">
        <v>3694</v>
      </c>
      <c r="F1868" t="s">
        <v>3075</v>
      </c>
      <c r="G1868" t="s">
        <v>255</v>
      </c>
      <c r="H1868" t="s">
        <v>266</v>
      </c>
      <c r="I1868" t="s">
        <v>286</v>
      </c>
      <c r="J1868" t="s">
        <v>3709</v>
      </c>
    </row>
    <row r="1869" spans="1:10" x14ac:dyDescent="0.2">
      <c r="A1869" t="s">
        <v>409</v>
      </c>
      <c r="B1869" t="s">
        <v>316</v>
      </c>
      <c r="C1869" t="s">
        <v>262</v>
      </c>
      <c r="D1869" t="s">
        <v>254</v>
      </c>
      <c r="E1869">
        <v>3696</v>
      </c>
      <c r="F1869" t="s">
        <v>3076</v>
      </c>
      <c r="G1869" t="s">
        <v>255</v>
      </c>
      <c r="H1869" t="s">
        <v>266</v>
      </c>
      <c r="I1869">
        <v>137</v>
      </c>
    </row>
    <row r="1870" spans="1:10" x14ac:dyDescent="0.2">
      <c r="A1870" t="s">
        <v>409</v>
      </c>
      <c r="B1870" t="s">
        <v>316</v>
      </c>
      <c r="C1870" t="s">
        <v>257</v>
      </c>
      <c r="D1870" t="s">
        <v>254</v>
      </c>
      <c r="E1870">
        <v>3747</v>
      </c>
      <c r="F1870" t="s">
        <v>3077</v>
      </c>
      <c r="G1870" t="s">
        <v>263</v>
      </c>
      <c r="H1870" t="s">
        <v>266</v>
      </c>
      <c r="I1870">
        <v>38</v>
      </c>
    </row>
    <row r="1871" spans="1:10" x14ac:dyDescent="0.2">
      <c r="A1871" t="s">
        <v>409</v>
      </c>
      <c r="B1871" t="s">
        <v>316</v>
      </c>
      <c r="C1871" t="s">
        <v>253</v>
      </c>
      <c r="D1871" t="s">
        <v>254</v>
      </c>
      <c r="E1871">
        <v>3753</v>
      </c>
      <c r="F1871" t="s">
        <v>3078</v>
      </c>
      <c r="G1871" t="s">
        <v>263</v>
      </c>
      <c r="H1871" t="s">
        <v>266</v>
      </c>
      <c r="I1871">
        <v>76</v>
      </c>
    </row>
    <row r="1872" spans="1:10" x14ac:dyDescent="0.2">
      <c r="A1872" t="s">
        <v>409</v>
      </c>
      <c r="B1872" t="s">
        <v>316</v>
      </c>
      <c r="C1872" t="s">
        <v>253</v>
      </c>
      <c r="D1872" t="s">
        <v>254</v>
      </c>
      <c r="E1872">
        <v>3825</v>
      </c>
      <c r="F1872" t="s">
        <v>3079</v>
      </c>
      <c r="G1872" t="s">
        <v>263</v>
      </c>
      <c r="H1872" t="s">
        <v>266</v>
      </c>
      <c r="I1872">
        <v>96</v>
      </c>
    </row>
    <row r="1873" spans="1:9" x14ac:dyDescent="0.2">
      <c r="A1873" t="s">
        <v>409</v>
      </c>
      <c r="B1873" t="s">
        <v>316</v>
      </c>
      <c r="C1873" t="s">
        <v>253</v>
      </c>
      <c r="D1873" t="s">
        <v>254</v>
      </c>
      <c r="E1873">
        <v>3851</v>
      </c>
      <c r="F1873" t="s">
        <v>3399</v>
      </c>
      <c r="G1873" t="s">
        <v>259</v>
      </c>
      <c r="H1873" t="s">
        <v>266</v>
      </c>
      <c r="I1873">
        <v>64</v>
      </c>
    </row>
    <row r="1874" spans="1:9" x14ac:dyDescent="0.2">
      <c r="A1874" t="s">
        <v>409</v>
      </c>
      <c r="B1874" t="s">
        <v>316</v>
      </c>
      <c r="C1874" t="s">
        <v>253</v>
      </c>
      <c r="D1874" t="s">
        <v>254</v>
      </c>
      <c r="E1874">
        <v>3853</v>
      </c>
      <c r="F1874" t="s">
        <v>3080</v>
      </c>
      <c r="G1874" t="s">
        <v>255</v>
      </c>
      <c r="H1874" t="s">
        <v>266</v>
      </c>
      <c r="I1874">
        <v>97</v>
      </c>
    </row>
    <row r="1875" spans="1:9" x14ac:dyDescent="0.2">
      <c r="A1875" t="s">
        <v>409</v>
      </c>
      <c r="B1875" t="s">
        <v>316</v>
      </c>
      <c r="C1875" t="s">
        <v>253</v>
      </c>
      <c r="D1875" t="s">
        <v>254</v>
      </c>
      <c r="E1875">
        <v>3858</v>
      </c>
      <c r="F1875" t="s">
        <v>3081</v>
      </c>
      <c r="G1875" t="s">
        <v>259</v>
      </c>
      <c r="H1875" t="s">
        <v>266</v>
      </c>
      <c r="I1875">
        <v>76</v>
      </c>
    </row>
    <row r="1876" spans="1:9" x14ac:dyDescent="0.2">
      <c r="A1876" t="s">
        <v>409</v>
      </c>
      <c r="B1876" t="s">
        <v>316</v>
      </c>
      <c r="C1876" t="s">
        <v>262</v>
      </c>
      <c r="D1876" t="s">
        <v>258</v>
      </c>
      <c r="E1876">
        <v>3906</v>
      </c>
      <c r="F1876" t="s">
        <v>3637</v>
      </c>
      <c r="G1876" t="s">
        <v>267</v>
      </c>
      <c r="H1876" t="s">
        <v>266</v>
      </c>
      <c r="I1876">
        <v>364</v>
      </c>
    </row>
    <row r="1877" spans="1:9" x14ac:dyDescent="0.2">
      <c r="A1877" t="s">
        <v>409</v>
      </c>
      <c r="B1877" t="s">
        <v>316</v>
      </c>
      <c r="C1877" t="s">
        <v>262</v>
      </c>
      <c r="D1877" t="s">
        <v>254</v>
      </c>
      <c r="E1877">
        <v>3909</v>
      </c>
      <c r="F1877" t="s">
        <v>1546</v>
      </c>
      <c r="G1877" t="s">
        <v>255</v>
      </c>
      <c r="H1877" t="s">
        <v>266</v>
      </c>
      <c r="I1877">
        <v>46</v>
      </c>
    </row>
    <row r="1878" spans="1:9" x14ac:dyDescent="0.2">
      <c r="A1878" t="s">
        <v>409</v>
      </c>
      <c r="B1878" t="s">
        <v>316</v>
      </c>
      <c r="C1878" t="s">
        <v>262</v>
      </c>
      <c r="D1878" t="s">
        <v>258</v>
      </c>
      <c r="E1878">
        <v>3911</v>
      </c>
      <c r="F1878" t="s">
        <v>3082</v>
      </c>
      <c r="G1878" t="s">
        <v>267</v>
      </c>
      <c r="H1878" t="s">
        <v>266</v>
      </c>
      <c r="I1878">
        <v>102</v>
      </c>
    </row>
    <row r="1879" spans="1:9" x14ac:dyDescent="0.2">
      <c r="A1879" t="s">
        <v>409</v>
      </c>
      <c r="B1879" t="s">
        <v>316</v>
      </c>
      <c r="C1879" t="s">
        <v>253</v>
      </c>
      <c r="D1879" t="s">
        <v>254</v>
      </c>
      <c r="E1879">
        <v>3917</v>
      </c>
      <c r="F1879" t="s">
        <v>3083</v>
      </c>
      <c r="G1879" t="s">
        <v>267</v>
      </c>
      <c r="H1879" t="s">
        <v>266</v>
      </c>
      <c r="I1879">
        <v>80</v>
      </c>
    </row>
    <row r="1880" spans="1:9" x14ac:dyDescent="0.2">
      <c r="A1880" t="s">
        <v>409</v>
      </c>
      <c r="B1880" t="s">
        <v>316</v>
      </c>
      <c r="C1880" t="s">
        <v>262</v>
      </c>
      <c r="D1880" t="s">
        <v>254</v>
      </c>
      <c r="E1880">
        <v>3928</v>
      </c>
      <c r="F1880" t="s">
        <v>3084</v>
      </c>
      <c r="G1880" t="s">
        <v>255</v>
      </c>
      <c r="H1880" t="s">
        <v>266</v>
      </c>
      <c r="I1880">
        <v>55</v>
      </c>
    </row>
    <row r="1881" spans="1:9" x14ac:dyDescent="0.2">
      <c r="A1881" t="s">
        <v>409</v>
      </c>
      <c r="B1881" t="s">
        <v>316</v>
      </c>
      <c r="C1881" t="s">
        <v>262</v>
      </c>
      <c r="D1881" t="s">
        <v>254</v>
      </c>
      <c r="E1881">
        <v>3961</v>
      </c>
      <c r="F1881" t="s">
        <v>3085</v>
      </c>
      <c r="G1881" t="s">
        <v>267</v>
      </c>
      <c r="H1881" t="s">
        <v>266</v>
      </c>
      <c r="I1881">
        <v>39</v>
      </c>
    </row>
    <row r="1882" spans="1:9" x14ac:dyDescent="0.2">
      <c r="A1882" t="s">
        <v>409</v>
      </c>
      <c r="B1882" t="s">
        <v>316</v>
      </c>
      <c r="C1882" t="s">
        <v>253</v>
      </c>
      <c r="D1882" t="s">
        <v>254</v>
      </c>
      <c r="E1882">
        <v>3963</v>
      </c>
      <c r="F1882" t="s">
        <v>512</v>
      </c>
      <c r="G1882" t="s">
        <v>255</v>
      </c>
      <c r="H1882" t="s">
        <v>266</v>
      </c>
      <c r="I1882">
        <v>137</v>
      </c>
    </row>
    <row r="1883" spans="1:9" x14ac:dyDescent="0.2">
      <c r="A1883" t="s">
        <v>409</v>
      </c>
      <c r="B1883" t="s">
        <v>316</v>
      </c>
      <c r="C1883" t="s">
        <v>262</v>
      </c>
      <c r="D1883" t="s">
        <v>254</v>
      </c>
      <c r="E1883">
        <v>3964</v>
      </c>
      <c r="F1883" t="s">
        <v>1547</v>
      </c>
      <c r="G1883" t="s">
        <v>255</v>
      </c>
      <c r="H1883" t="s">
        <v>266</v>
      </c>
      <c r="I1883">
        <v>329</v>
      </c>
    </row>
    <row r="1884" spans="1:9" x14ac:dyDescent="0.2">
      <c r="A1884" t="s">
        <v>409</v>
      </c>
      <c r="B1884" t="s">
        <v>316</v>
      </c>
      <c r="C1884" t="s">
        <v>257</v>
      </c>
      <c r="D1884" t="s">
        <v>254</v>
      </c>
      <c r="E1884">
        <v>3965</v>
      </c>
      <c r="F1884" t="s">
        <v>3086</v>
      </c>
      <c r="G1884" t="s">
        <v>263</v>
      </c>
      <c r="H1884" t="s">
        <v>266</v>
      </c>
      <c r="I1884">
        <v>74</v>
      </c>
    </row>
    <row r="1885" spans="1:9" x14ac:dyDescent="0.2">
      <c r="A1885" t="s">
        <v>409</v>
      </c>
      <c r="B1885" t="s">
        <v>316</v>
      </c>
      <c r="C1885" t="s">
        <v>262</v>
      </c>
      <c r="D1885" t="s">
        <v>258</v>
      </c>
      <c r="E1885">
        <v>3981</v>
      </c>
      <c r="F1885" t="s">
        <v>3087</v>
      </c>
      <c r="G1885" t="s">
        <v>255</v>
      </c>
      <c r="H1885" t="s">
        <v>266</v>
      </c>
      <c r="I1885">
        <v>72</v>
      </c>
    </row>
    <row r="1886" spans="1:9" x14ac:dyDescent="0.2">
      <c r="A1886" t="s">
        <v>409</v>
      </c>
      <c r="B1886" t="s">
        <v>316</v>
      </c>
      <c r="C1886" t="s">
        <v>262</v>
      </c>
      <c r="D1886" t="s">
        <v>254</v>
      </c>
      <c r="E1886">
        <v>3983</v>
      </c>
      <c r="F1886" t="s">
        <v>3088</v>
      </c>
      <c r="G1886" t="s">
        <v>255</v>
      </c>
      <c r="H1886" t="s">
        <v>266</v>
      </c>
      <c r="I1886">
        <v>568</v>
      </c>
    </row>
    <row r="1887" spans="1:9" x14ac:dyDescent="0.2">
      <c r="A1887" t="s">
        <v>409</v>
      </c>
      <c r="B1887" t="s">
        <v>316</v>
      </c>
      <c r="C1887" t="s">
        <v>253</v>
      </c>
      <c r="D1887" t="s">
        <v>254</v>
      </c>
      <c r="E1887">
        <v>3987</v>
      </c>
      <c r="F1887" t="s">
        <v>3089</v>
      </c>
      <c r="G1887" t="s">
        <v>267</v>
      </c>
      <c r="H1887" t="s">
        <v>266</v>
      </c>
      <c r="I1887">
        <v>71</v>
      </c>
    </row>
    <row r="1888" spans="1:9" x14ac:dyDescent="0.2">
      <c r="A1888" t="s">
        <v>409</v>
      </c>
      <c r="B1888" t="s">
        <v>316</v>
      </c>
      <c r="C1888" t="s">
        <v>257</v>
      </c>
      <c r="D1888" t="s">
        <v>254</v>
      </c>
      <c r="E1888">
        <v>3999</v>
      </c>
      <c r="F1888" t="s">
        <v>3090</v>
      </c>
      <c r="G1888" t="s">
        <v>267</v>
      </c>
      <c r="H1888" t="s">
        <v>266</v>
      </c>
      <c r="I1888">
        <v>40</v>
      </c>
    </row>
    <row r="1889" spans="1:10" x14ac:dyDescent="0.2">
      <c r="A1889" t="s">
        <v>409</v>
      </c>
      <c r="B1889" t="s">
        <v>316</v>
      </c>
      <c r="C1889" t="s">
        <v>253</v>
      </c>
      <c r="D1889" t="s">
        <v>254</v>
      </c>
      <c r="E1889">
        <v>4047</v>
      </c>
      <c r="F1889" t="s">
        <v>3091</v>
      </c>
      <c r="G1889" t="s">
        <v>255</v>
      </c>
      <c r="H1889" t="s">
        <v>268</v>
      </c>
      <c r="I1889">
        <v>576</v>
      </c>
    </row>
    <row r="1890" spans="1:10" x14ac:dyDescent="0.2">
      <c r="A1890" t="s">
        <v>409</v>
      </c>
      <c r="B1890" t="s">
        <v>316</v>
      </c>
      <c r="C1890" t="s">
        <v>253</v>
      </c>
      <c r="D1890" t="s">
        <v>254</v>
      </c>
      <c r="E1890">
        <v>4098</v>
      </c>
      <c r="F1890" t="s">
        <v>3092</v>
      </c>
      <c r="G1890" t="s">
        <v>255</v>
      </c>
      <c r="H1890" t="s">
        <v>268</v>
      </c>
      <c r="I1890">
        <v>73</v>
      </c>
    </row>
    <row r="1891" spans="1:10" x14ac:dyDescent="0.2">
      <c r="A1891" t="s">
        <v>409</v>
      </c>
      <c r="B1891" t="s">
        <v>316</v>
      </c>
      <c r="C1891" t="s">
        <v>262</v>
      </c>
      <c r="D1891" t="s">
        <v>254</v>
      </c>
      <c r="E1891">
        <v>4221</v>
      </c>
      <c r="F1891" t="s">
        <v>3093</v>
      </c>
      <c r="G1891" t="s">
        <v>255</v>
      </c>
      <c r="H1891" t="s">
        <v>268</v>
      </c>
      <c r="I1891">
        <v>214</v>
      </c>
    </row>
    <row r="1892" spans="1:10" x14ac:dyDescent="0.2">
      <c r="A1892" t="s">
        <v>409</v>
      </c>
      <c r="B1892" t="s">
        <v>316</v>
      </c>
      <c r="C1892" t="s">
        <v>253</v>
      </c>
      <c r="D1892" t="s">
        <v>254</v>
      </c>
      <c r="E1892">
        <v>4222</v>
      </c>
      <c r="F1892" t="s">
        <v>4040</v>
      </c>
      <c r="G1892" t="s">
        <v>263</v>
      </c>
      <c r="H1892" t="s">
        <v>268</v>
      </c>
      <c r="I1892">
        <v>19</v>
      </c>
    </row>
    <row r="1893" spans="1:10" x14ac:dyDescent="0.2">
      <c r="A1893" t="s">
        <v>409</v>
      </c>
      <c r="B1893" t="s">
        <v>316</v>
      </c>
      <c r="C1893" t="s">
        <v>253</v>
      </c>
      <c r="D1893" t="s">
        <v>254</v>
      </c>
      <c r="E1893">
        <v>4234</v>
      </c>
      <c r="F1893" t="s">
        <v>1301</v>
      </c>
      <c r="G1893" t="s">
        <v>259</v>
      </c>
      <c r="H1893" t="s">
        <v>268</v>
      </c>
      <c r="I1893">
        <v>58</v>
      </c>
    </row>
    <row r="1894" spans="1:10" x14ac:dyDescent="0.2">
      <c r="A1894" t="s">
        <v>409</v>
      </c>
      <c r="B1894" t="s">
        <v>316</v>
      </c>
      <c r="C1894" t="s">
        <v>262</v>
      </c>
      <c r="D1894" t="s">
        <v>254</v>
      </c>
      <c r="E1894">
        <v>4235</v>
      </c>
      <c r="F1894" t="s">
        <v>3094</v>
      </c>
      <c r="G1894" t="s">
        <v>259</v>
      </c>
      <c r="H1894" t="s">
        <v>268</v>
      </c>
      <c r="I1894">
        <v>93</v>
      </c>
    </row>
    <row r="1895" spans="1:10" x14ac:dyDescent="0.2">
      <c r="A1895" t="s">
        <v>409</v>
      </c>
      <c r="B1895" t="s">
        <v>316</v>
      </c>
      <c r="C1895" t="s">
        <v>253</v>
      </c>
      <c r="D1895" t="s">
        <v>254</v>
      </c>
      <c r="E1895">
        <v>4242</v>
      </c>
      <c r="F1895" t="s">
        <v>1548</v>
      </c>
      <c r="G1895" t="s">
        <v>259</v>
      </c>
      <c r="H1895" t="s">
        <v>268</v>
      </c>
      <c r="I1895">
        <v>77</v>
      </c>
    </row>
    <row r="1896" spans="1:10" x14ac:dyDescent="0.2">
      <c r="A1896" t="s">
        <v>409</v>
      </c>
      <c r="B1896" t="s">
        <v>316</v>
      </c>
      <c r="C1896" t="s">
        <v>262</v>
      </c>
      <c r="D1896" t="s">
        <v>254</v>
      </c>
      <c r="E1896">
        <v>4286</v>
      </c>
      <c r="F1896" t="s">
        <v>3095</v>
      </c>
      <c r="G1896" t="s">
        <v>255</v>
      </c>
      <c r="H1896" t="s">
        <v>260</v>
      </c>
      <c r="I1896">
        <v>165</v>
      </c>
    </row>
    <row r="1897" spans="1:10" x14ac:dyDescent="0.2">
      <c r="A1897" t="s">
        <v>409</v>
      </c>
      <c r="B1897" t="s">
        <v>316</v>
      </c>
      <c r="C1897" t="s">
        <v>262</v>
      </c>
      <c r="D1897" t="s">
        <v>254</v>
      </c>
      <c r="E1897">
        <v>4392</v>
      </c>
      <c r="F1897" t="s">
        <v>1302</v>
      </c>
      <c r="G1897" t="s">
        <v>255</v>
      </c>
      <c r="H1897" t="s">
        <v>266</v>
      </c>
      <c r="I1897">
        <v>92</v>
      </c>
    </row>
    <row r="1898" spans="1:10" x14ac:dyDescent="0.2">
      <c r="A1898" t="s">
        <v>409</v>
      </c>
      <c r="B1898" t="s">
        <v>316</v>
      </c>
      <c r="C1898" t="s">
        <v>262</v>
      </c>
      <c r="D1898" t="s">
        <v>254</v>
      </c>
      <c r="E1898">
        <v>4420</v>
      </c>
      <c r="F1898" t="s">
        <v>3096</v>
      </c>
      <c r="G1898" t="s">
        <v>255</v>
      </c>
      <c r="H1898" t="s">
        <v>266</v>
      </c>
      <c r="I1898">
        <v>502</v>
      </c>
    </row>
    <row r="1899" spans="1:10" x14ac:dyDescent="0.2">
      <c r="A1899" t="s">
        <v>409</v>
      </c>
      <c r="B1899" t="s">
        <v>316</v>
      </c>
      <c r="C1899" t="s">
        <v>257</v>
      </c>
      <c r="D1899" t="s">
        <v>254</v>
      </c>
      <c r="E1899">
        <v>4421</v>
      </c>
      <c r="F1899" t="s">
        <v>1549</v>
      </c>
      <c r="G1899" t="s">
        <v>259</v>
      </c>
      <c r="H1899" t="s">
        <v>266</v>
      </c>
      <c r="I1899">
        <v>22</v>
      </c>
    </row>
    <row r="1900" spans="1:10" x14ac:dyDescent="0.2">
      <c r="A1900" t="s">
        <v>409</v>
      </c>
      <c r="B1900" t="s">
        <v>316</v>
      </c>
      <c r="C1900" t="s">
        <v>257</v>
      </c>
      <c r="D1900" t="s">
        <v>258</v>
      </c>
      <c r="E1900">
        <v>4445</v>
      </c>
      <c r="F1900" t="s">
        <v>3097</v>
      </c>
      <c r="G1900" t="s">
        <v>267</v>
      </c>
      <c r="H1900" t="s">
        <v>266</v>
      </c>
      <c r="I1900">
        <v>29</v>
      </c>
    </row>
    <row r="1901" spans="1:10" x14ac:dyDescent="0.2">
      <c r="A1901" t="s">
        <v>409</v>
      </c>
      <c r="B1901" t="s">
        <v>316</v>
      </c>
      <c r="C1901" t="s">
        <v>262</v>
      </c>
      <c r="D1901" t="s">
        <v>258</v>
      </c>
      <c r="E1901">
        <v>4448</v>
      </c>
      <c r="F1901" t="s">
        <v>518</v>
      </c>
      <c r="G1901" t="s">
        <v>267</v>
      </c>
      <c r="H1901" t="s">
        <v>266</v>
      </c>
      <c r="I1901">
        <v>322</v>
      </c>
    </row>
    <row r="1902" spans="1:10" x14ac:dyDescent="0.2">
      <c r="A1902" t="s">
        <v>409</v>
      </c>
      <c r="B1902" t="s">
        <v>316</v>
      </c>
      <c r="C1902" t="s">
        <v>262</v>
      </c>
      <c r="D1902" t="s">
        <v>254</v>
      </c>
      <c r="E1902">
        <v>4449</v>
      </c>
      <c r="F1902" t="s">
        <v>519</v>
      </c>
      <c r="G1902" t="s">
        <v>267</v>
      </c>
      <c r="H1902" t="s">
        <v>266</v>
      </c>
      <c r="I1902">
        <v>462</v>
      </c>
    </row>
    <row r="1903" spans="1:10" x14ac:dyDescent="0.2">
      <c r="A1903" t="s">
        <v>409</v>
      </c>
      <c r="B1903" t="s">
        <v>316</v>
      </c>
      <c r="C1903" t="s">
        <v>262</v>
      </c>
      <c r="D1903" t="s">
        <v>258</v>
      </c>
      <c r="E1903">
        <v>4476</v>
      </c>
      <c r="F1903" t="s">
        <v>522</v>
      </c>
      <c r="G1903" t="s">
        <v>267</v>
      </c>
      <c r="H1903" t="s">
        <v>266</v>
      </c>
      <c r="I1903">
        <v>74</v>
      </c>
    </row>
    <row r="1904" spans="1:10" x14ac:dyDescent="0.2">
      <c r="A1904" t="s">
        <v>409</v>
      </c>
      <c r="B1904" t="s">
        <v>316</v>
      </c>
      <c r="C1904" t="s">
        <v>264</v>
      </c>
      <c r="D1904" t="s">
        <v>254</v>
      </c>
      <c r="E1904">
        <v>4478</v>
      </c>
      <c r="F1904" t="s">
        <v>3098</v>
      </c>
      <c r="G1904" t="s">
        <v>267</v>
      </c>
      <c r="H1904" t="s">
        <v>266</v>
      </c>
      <c r="I1904" t="s">
        <v>286</v>
      </c>
      <c r="J1904" t="s">
        <v>4337</v>
      </c>
    </row>
    <row r="1905" spans="1:10" x14ac:dyDescent="0.2">
      <c r="A1905" t="s">
        <v>409</v>
      </c>
      <c r="B1905" t="s">
        <v>316</v>
      </c>
      <c r="C1905" t="s">
        <v>262</v>
      </c>
      <c r="D1905" t="s">
        <v>254</v>
      </c>
      <c r="E1905">
        <v>4480</v>
      </c>
      <c r="F1905" t="s">
        <v>3099</v>
      </c>
      <c r="G1905" t="s">
        <v>267</v>
      </c>
      <c r="H1905" t="s">
        <v>266</v>
      </c>
      <c r="I1905">
        <v>359</v>
      </c>
    </row>
    <row r="1906" spans="1:10" x14ac:dyDescent="0.2">
      <c r="A1906" t="s">
        <v>409</v>
      </c>
      <c r="B1906" t="s">
        <v>316</v>
      </c>
      <c r="C1906" t="s">
        <v>262</v>
      </c>
      <c r="D1906" t="s">
        <v>254</v>
      </c>
      <c r="E1906">
        <v>4481</v>
      </c>
      <c r="F1906" t="s">
        <v>1303</v>
      </c>
      <c r="G1906" t="s">
        <v>263</v>
      </c>
      <c r="H1906" t="s">
        <v>266</v>
      </c>
      <c r="I1906">
        <v>229</v>
      </c>
    </row>
    <row r="1907" spans="1:10" x14ac:dyDescent="0.2">
      <c r="A1907" t="s">
        <v>409</v>
      </c>
      <c r="B1907" t="s">
        <v>316</v>
      </c>
      <c r="C1907" t="s">
        <v>262</v>
      </c>
      <c r="D1907" t="s">
        <v>254</v>
      </c>
      <c r="E1907">
        <v>4486</v>
      </c>
      <c r="F1907" t="s">
        <v>3262</v>
      </c>
      <c r="G1907" t="s">
        <v>267</v>
      </c>
      <c r="H1907" t="s">
        <v>266</v>
      </c>
      <c r="I1907">
        <v>46</v>
      </c>
    </row>
    <row r="1908" spans="1:10" x14ac:dyDescent="0.2">
      <c r="A1908" t="s">
        <v>409</v>
      </c>
      <c r="B1908" t="s">
        <v>316</v>
      </c>
      <c r="C1908" t="s">
        <v>253</v>
      </c>
      <c r="D1908" t="s">
        <v>254</v>
      </c>
      <c r="E1908">
        <v>4541</v>
      </c>
      <c r="F1908" t="s">
        <v>3100</v>
      </c>
      <c r="G1908" t="s">
        <v>255</v>
      </c>
      <c r="H1908" t="s">
        <v>300</v>
      </c>
      <c r="I1908">
        <v>834</v>
      </c>
    </row>
    <row r="1909" spans="1:10" x14ac:dyDescent="0.2">
      <c r="A1909" t="s">
        <v>409</v>
      </c>
      <c r="B1909" t="s">
        <v>316</v>
      </c>
      <c r="C1909" t="s">
        <v>253</v>
      </c>
      <c r="D1909" t="s">
        <v>254</v>
      </c>
      <c r="E1909">
        <v>4555</v>
      </c>
      <c r="F1909" t="s">
        <v>3101</v>
      </c>
      <c r="G1909" t="s">
        <v>255</v>
      </c>
      <c r="H1909" t="s">
        <v>300</v>
      </c>
      <c r="I1909" t="s">
        <v>322</v>
      </c>
      <c r="J1909" t="s">
        <v>4184</v>
      </c>
    </row>
    <row r="1910" spans="1:10" x14ac:dyDescent="0.2">
      <c r="A1910" t="s">
        <v>409</v>
      </c>
      <c r="B1910" t="s">
        <v>316</v>
      </c>
      <c r="C1910" t="s">
        <v>253</v>
      </c>
      <c r="D1910" t="s">
        <v>258</v>
      </c>
      <c r="E1910">
        <v>4571</v>
      </c>
      <c r="F1910" t="s">
        <v>3102</v>
      </c>
      <c r="G1910" t="s">
        <v>267</v>
      </c>
      <c r="H1910" t="s">
        <v>300</v>
      </c>
      <c r="I1910">
        <v>181</v>
      </c>
    </row>
    <row r="1911" spans="1:10" x14ac:dyDescent="0.2">
      <c r="A1911" t="s">
        <v>409</v>
      </c>
      <c r="B1911" t="s">
        <v>316</v>
      </c>
      <c r="C1911" t="s">
        <v>262</v>
      </c>
      <c r="D1911" t="s">
        <v>254</v>
      </c>
      <c r="E1911">
        <v>4579</v>
      </c>
      <c r="F1911" t="s">
        <v>3103</v>
      </c>
      <c r="G1911" t="s">
        <v>259</v>
      </c>
      <c r="H1911" t="s">
        <v>300</v>
      </c>
      <c r="I1911">
        <v>245</v>
      </c>
    </row>
    <row r="1912" spans="1:10" x14ac:dyDescent="0.2">
      <c r="A1912" t="s">
        <v>409</v>
      </c>
      <c r="B1912" t="s">
        <v>316</v>
      </c>
      <c r="C1912" t="s">
        <v>253</v>
      </c>
      <c r="D1912" t="s">
        <v>258</v>
      </c>
      <c r="E1912">
        <v>4594</v>
      </c>
      <c r="F1912" t="s">
        <v>3104</v>
      </c>
      <c r="G1912" t="s">
        <v>267</v>
      </c>
      <c r="H1912" t="s">
        <v>300</v>
      </c>
      <c r="I1912">
        <v>138</v>
      </c>
    </row>
    <row r="1913" spans="1:10" x14ac:dyDescent="0.2">
      <c r="A1913" t="s">
        <v>409</v>
      </c>
      <c r="B1913" t="s">
        <v>316</v>
      </c>
      <c r="C1913" t="s">
        <v>262</v>
      </c>
      <c r="D1913" t="s">
        <v>254</v>
      </c>
      <c r="E1913">
        <v>4633</v>
      </c>
      <c r="F1913" t="s">
        <v>3105</v>
      </c>
      <c r="G1913" t="s">
        <v>255</v>
      </c>
      <c r="H1913" t="s">
        <v>268</v>
      </c>
      <c r="I1913">
        <v>716</v>
      </c>
    </row>
    <row r="1914" spans="1:10" x14ac:dyDescent="0.2">
      <c r="A1914" t="s">
        <v>409</v>
      </c>
      <c r="B1914" t="s">
        <v>316</v>
      </c>
      <c r="C1914" t="s">
        <v>253</v>
      </c>
      <c r="D1914" t="s">
        <v>254</v>
      </c>
      <c r="E1914">
        <v>4653</v>
      </c>
      <c r="F1914" t="s">
        <v>3106</v>
      </c>
      <c r="G1914" t="s">
        <v>255</v>
      </c>
      <c r="H1914" t="s">
        <v>260</v>
      </c>
      <c r="I1914">
        <v>180</v>
      </c>
    </row>
    <row r="1915" spans="1:10" x14ac:dyDescent="0.2">
      <c r="A1915" t="s">
        <v>409</v>
      </c>
      <c r="B1915" t="s">
        <v>316</v>
      </c>
      <c r="C1915" t="s">
        <v>262</v>
      </c>
      <c r="D1915" t="s">
        <v>254</v>
      </c>
      <c r="E1915">
        <v>4669</v>
      </c>
      <c r="F1915" t="s">
        <v>3107</v>
      </c>
      <c r="G1915" t="s">
        <v>259</v>
      </c>
      <c r="H1915" t="s">
        <v>260</v>
      </c>
      <c r="I1915">
        <v>17</v>
      </c>
    </row>
    <row r="1916" spans="1:10" x14ac:dyDescent="0.2">
      <c r="A1916" t="s">
        <v>409</v>
      </c>
      <c r="B1916" t="s">
        <v>316</v>
      </c>
      <c r="C1916" t="s">
        <v>262</v>
      </c>
      <c r="D1916" t="s">
        <v>254</v>
      </c>
      <c r="E1916">
        <v>4725</v>
      </c>
      <c r="F1916" t="s">
        <v>3108</v>
      </c>
      <c r="G1916" t="s">
        <v>255</v>
      </c>
      <c r="H1916" t="s">
        <v>266</v>
      </c>
      <c r="I1916">
        <v>290</v>
      </c>
    </row>
    <row r="1917" spans="1:10" x14ac:dyDescent="0.2">
      <c r="A1917" t="s">
        <v>409</v>
      </c>
      <c r="B1917" t="s">
        <v>316</v>
      </c>
      <c r="C1917" t="s">
        <v>253</v>
      </c>
      <c r="D1917" t="s">
        <v>254</v>
      </c>
      <c r="E1917">
        <v>4833</v>
      </c>
      <c r="F1917" t="s">
        <v>3109</v>
      </c>
      <c r="G1917" t="s">
        <v>259</v>
      </c>
      <c r="H1917" t="s">
        <v>260</v>
      </c>
      <c r="I1917">
        <v>101</v>
      </c>
    </row>
    <row r="1918" spans="1:10" x14ac:dyDescent="0.2">
      <c r="A1918" t="s">
        <v>409</v>
      </c>
      <c r="B1918" t="s">
        <v>316</v>
      </c>
      <c r="C1918" t="s">
        <v>262</v>
      </c>
      <c r="D1918" t="s">
        <v>254</v>
      </c>
      <c r="E1918">
        <v>4927</v>
      </c>
      <c r="F1918" t="s">
        <v>3110</v>
      </c>
      <c r="G1918" t="s">
        <v>255</v>
      </c>
      <c r="H1918" t="s">
        <v>268</v>
      </c>
      <c r="I1918" t="s">
        <v>272</v>
      </c>
      <c r="J1918" t="s">
        <v>3976</v>
      </c>
    </row>
    <row r="1919" spans="1:10" x14ac:dyDescent="0.2">
      <c r="A1919" t="s">
        <v>409</v>
      </c>
      <c r="B1919" t="s">
        <v>316</v>
      </c>
      <c r="C1919" t="s">
        <v>262</v>
      </c>
      <c r="D1919" t="s">
        <v>254</v>
      </c>
      <c r="E1919">
        <v>5010</v>
      </c>
      <c r="F1919" t="s">
        <v>3111</v>
      </c>
      <c r="G1919" t="s">
        <v>263</v>
      </c>
      <c r="H1919" t="s">
        <v>1259</v>
      </c>
      <c r="I1919">
        <v>50</v>
      </c>
    </row>
    <row r="1920" spans="1:10" x14ac:dyDescent="0.2">
      <c r="A1920" t="s">
        <v>409</v>
      </c>
      <c r="B1920" t="s">
        <v>316</v>
      </c>
      <c r="C1920" t="s">
        <v>253</v>
      </c>
      <c r="D1920" t="s">
        <v>254</v>
      </c>
      <c r="E1920">
        <v>5019</v>
      </c>
      <c r="F1920" t="s">
        <v>1581</v>
      </c>
      <c r="G1920" t="s">
        <v>255</v>
      </c>
      <c r="H1920" t="s">
        <v>1259</v>
      </c>
      <c r="I1920" t="s">
        <v>332</v>
      </c>
      <c r="J1920" t="s">
        <v>3569</v>
      </c>
    </row>
    <row r="1921" spans="1:10" x14ac:dyDescent="0.2">
      <c r="A1921" t="s">
        <v>409</v>
      </c>
      <c r="B1921" t="s">
        <v>316</v>
      </c>
      <c r="C1921" t="s">
        <v>253</v>
      </c>
      <c r="D1921" t="s">
        <v>254</v>
      </c>
      <c r="E1921">
        <v>5290</v>
      </c>
      <c r="F1921" t="s">
        <v>3112</v>
      </c>
      <c r="G1921" t="s">
        <v>263</v>
      </c>
      <c r="H1921" t="s">
        <v>297</v>
      </c>
      <c r="I1921">
        <v>228</v>
      </c>
    </row>
    <row r="1922" spans="1:10" x14ac:dyDescent="0.2">
      <c r="A1922" t="s">
        <v>409</v>
      </c>
      <c r="B1922" t="s">
        <v>316</v>
      </c>
      <c r="C1922" t="s">
        <v>262</v>
      </c>
      <c r="D1922" t="s">
        <v>254</v>
      </c>
      <c r="E1922">
        <v>5310</v>
      </c>
      <c r="F1922" t="s">
        <v>1551</v>
      </c>
      <c r="G1922" t="s">
        <v>255</v>
      </c>
      <c r="H1922" t="s">
        <v>297</v>
      </c>
      <c r="I1922">
        <v>427</v>
      </c>
    </row>
    <row r="1923" spans="1:10" x14ac:dyDescent="0.2">
      <c r="A1923" t="s">
        <v>409</v>
      </c>
      <c r="B1923" t="s">
        <v>316</v>
      </c>
      <c r="C1923" t="s">
        <v>262</v>
      </c>
      <c r="D1923" t="s">
        <v>254</v>
      </c>
      <c r="E1923">
        <v>5337</v>
      </c>
      <c r="F1923" t="s">
        <v>3113</v>
      </c>
      <c r="G1923" t="s">
        <v>255</v>
      </c>
      <c r="H1923" t="s">
        <v>297</v>
      </c>
      <c r="I1923">
        <v>34</v>
      </c>
    </row>
    <row r="1924" spans="1:10" x14ac:dyDescent="0.2">
      <c r="A1924" t="s">
        <v>409</v>
      </c>
      <c r="B1924" t="s">
        <v>316</v>
      </c>
      <c r="C1924" t="s">
        <v>262</v>
      </c>
      <c r="D1924" t="s">
        <v>254</v>
      </c>
      <c r="E1924">
        <v>5699</v>
      </c>
      <c r="F1924" t="s">
        <v>3114</v>
      </c>
      <c r="G1924" t="s">
        <v>259</v>
      </c>
      <c r="H1924" t="s">
        <v>633</v>
      </c>
      <c r="I1924">
        <v>43</v>
      </c>
    </row>
    <row r="1925" spans="1:10" x14ac:dyDescent="0.2">
      <c r="A1925" t="s">
        <v>409</v>
      </c>
      <c r="B1925" t="s">
        <v>316</v>
      </c>
      <c r="C1925" t="s">
        <v>253</v>
      </c>
      <c r="D1925" t="s">
        <v>254</v>
      </c>
      <c r="E1925">
        <v>5918</v>
      </c>
      <c r="F1925" t="s">
        <v>3115</v>
      </c>
      <c r="G1925" t="s">
        <v>263</v>
      </c>
      <c r="H1925" t="s">
        <v>270</v>
      </c>
      <c r="I1925">
        <v>137</v>
      </c>
    </row>
    <row r="1926" spans="1:10" x14ac:dyDescent="0.2">
      <c r="A1926" t="s">
        <v>409</v>
      </c>
      <c r="B1926" t="s">
        <v>316</v>
      </c>
      <c r="C1926" t="s">
        <v>262</v>
      </c>
      <c r="D1926" t="s">
        <v>254</v>
      </c>
      <c r="E1926">
        <v>5959</v>
      </c>
      <c r="F1926" t="s">
        <v>1304</v>
      </c>
      <c r="G1926" t="s">
        <v>255</v>
      </c>
      <c r="H1926" t="s">
        <v>270</v>
      </c>
      <c r="I1926">
        <v>457</v>
      </c>
    </row>
    <row r="1927" spans="1:10" x14ac:dyDescent="0.2">
      <c r="A1927" t="s">
        <v>409</v>
      </c>
      <c r="B1927" t="s">
        <v>316</v>
      </c>
      <c r="C1927" t="s">
        <v>264</v>
      </c>
      <c r="D1927" t="s">
        <v>254</v>
      </c>
      <c r="E1927">
        <v>5987</v>
      </c>
      <c r="F1927" t="s">
        <v>3116</v>
      </c>
      <c r="G1927" t="s">
        <v>259</v>
      </c>
      <c r="H1927" t="s">
        <v>270</v>
      </c>
      <c r="I1927">
        <v>15</v>
      </c>
    </row>
    <row r="1928" spans="1:10" x14ac:dyDescent="0.2">
      <c r="A1928" t="s">
        <v>409</v>
      </c>
      <c r="B1928" t="s">
        <v>316</v>
      </c>
      <c r="C1928" t="s">
        <v>264</v>
      </c>
      <c r="D1928" t="s">
        <v>254</v>
      </c>
      <c r="E1928">
        <v>6038</v>
      </c>
      <c r="F1928" t="s">
        <v>1305</v>
      </c>
      <c r="G1928" t="s">
        <v>267</v>
      </c>
      <c r="H1928" t="s">
        <v>260</v>
      </c>
      <c r="I1928">
        <v>44</v>
      </c>
    </row>
    <row r="1929" spans="1:10" x14ac:dyDescent="0.2">
      <c r="A1929" t="s">
        <v>409</v>
      </c>
      <c r="B1929" t="s">
        <v>316</v>
      </c>
      <c r="C1929" t="s">
        <v>262</v>
      </c>
      <c r="D1929" t="s">
        <v>254</v>
      </c>
      <c r="E1929">
        <v>6054</v>
      </c>
      <c r="F1929" t="s">
        <v>3117</v>
      </c>
      <c r="G1929" t="s">
        <v>255</v>
      </c>
      <c r="H1929" t="s">
        <v>260</v>
      </c>
      <c r="I1929">
        <v>81</v>
      </c>
    </row>
    <row r="1930" spans="1:10" x14ac:dyDescent="0.2">
      <c r="A1930" t="s">
        <v>409</v>
      </c>
      <c r="B1930" t="s">
        <v>316</v>
      </c>
      <c r="C1930" t="s">
        <v>253</v>
      </c>
      <c r="D1930" t="s">
        <v>254</v>
      </c>
      <c r="E1930">
        <v>6069</v>
      </c>
      <c r="F1930" t="s">
        <v>3118</v>
      </c>
      <c r="G1930" t="s">
        <v>267</v>
      </c>
      <c r="H1930" t="s">
        <v>260</v>
      </c>
      <c r="I1930">
        <v>52</v>
      </c>
    </row>
    <row r="1931" spans="1:10" x14ac:dyDescent="0.2">
      <c r="A1931" t="s">
        <v>409</v>
      </c>
      <c r="B1931" t="s">
        <v>316</v>
      </c>
      <c r="C1931" t="s">
        <v>262</v>
      </c>
      <c r="D1931" t="s">
        <v>254</v>
      </c>
      <c r="E1931">
        <v>6071</v>
      </c>
      <c r="F1931" t="s">
        <v>3119</v>
      </c>
      <c r="G1931" t="s">
        <v>255</v>
      </c>
      <c r="H1931" t="s">
        <v>260</v>
      </c>
      <c r="I1931">
        <v>524</v>
      </c>
    </row>
    <row r="1932" spans="1:10" x14ac:dyDescent="0.2">
      <c r="A1932" t="s">
        <v>409</v>
      </c>
      <c r="B1932" t="s">
        <v>316</v>
      </c>
      <c r="C1932" t="s">
        <v>253</v>
      </c>
      <c r="D1932" t="s">
        <v>254</v>
      </c>
      <c r="E1932">
        <v>6082</v>
      </c>
      <c r="F1932" t="s">
        <v>527</v>
      </c>
      <c r="G1932" t="s">
        <v>255</v>
      </c>
      <c r="H1932" t="s">
        <v>260</v>
      </c>
      <c r="I1932">
        <v>194</v>
      </c>
    </row>
    <row r="1933" spans="1:10" x14ac:dyDescent="0.2">
      <c r="A1933" t="s">
        <v>409</v>
      </c>
      <c r="B1933" t="s">
        <v>316</v>
      </c>
      <c r="C1933" t="s">
        <v>257</v>
      </c>
      <c r="D1933" t="s">
        <v>254</v>
      </c>
      <c r="E1933">
        <v>6094</v>
      </c>
      <c r="F1933" t="s">
        <v>3120</v>
      </c>
      <c r="G1933" t="s">
        <v>267</v>
      </c>
      <c r="H1933" t="s">
        <v>260</v>
      </c>
      <c r="I1933">
        <v>185</v>
      </c>
    </row>
    <row r="1934" spans="1:10" x14ac:dyDescent="0.2">
      <c r="A1934" t="s">
        <v>409</v>
      </c>
      <c r="B1934" t="s">
        <v>316</v>
      </c>
      <c r="C1934" t="s">
        <v>253</v>
      </c>
      <c r="D1934" t="s">
        <v>254</v>
      </c>
      <c r="E1934">
        <v>6098</v>
      </c>
      <c r="F1934" t="s">
        <v>1552</v>
      </c>
      <c r="G1934" t="s">
        <v>255</v>
      </c>
      <c r="H1934" t="s">
        <v>260</v>
      </c>
      <c r="I1934" t="s">
        <v>4338</v>
      </c>
      <c r="J1934" t="s">
        <v>4339</v>
      </c>
    </row>
    <row r="1935" spans="1:10" x14ac:dyDescent="0.2">
      <c r="A1935" t="s">
        <v>409</v>
      </c>
      <c r="B1935" t="s">
        <v>316</v>
      </c>
      <c r="C1935" t="s">
        <v>262</v>
      </c>
      <c r="D1935" t="s">
        <v>254</v>
      </c>
      <c r="E1935">
        <v>6143</v>
      </c>
      <c r="F1935" t="s">
        <v>3121</v>
      </c>
      <c r="G1935" t="s">
        <v>255</v>
      </c>
      <c r="H1935" t="s">
        <v>276</v>
      </c>
      <c r="I1935">
        <v>456</v>
      </c>
    </row>
    <row r="1936" spans="1:10" x14ac:dyDescent="0.2">
      <c r="A1936" t="s">
        <v>409</v>
      </c>
      <c r="B1936" t="s">
        <v>316</v>
      </c>
      <c r="C1936" t="s">
        <v>253</v>
      </c>
      <c r="D1936" t="s">
        <v>254</v>
      </c>
      <c r="E1936">
        <v>6178</v>
      </c>
      <c r="F1936" t="s">
        <v>3122</v>
      </c>
      <c r="G1936" t="s">
        <v>255</v>
      </c>
      <c r="H1936" t="s">
        <v>260</v>
      </c>
      <c r="I1936" t="s">
        <v>3423</v>
      </c>
      <c r="J1936" t="s">
        <v>4340</v>
      </c>
    </row>
    <row r="1937" spans="1:10" x14ac:dyDescent="0.2">
      <c r="A1937" t="s">
        <v>409</v>
      </c>
      <c r="B1937" t="s">
        <v>316</v>
      </c>
      <c r="C1937" t="s">
        <v>253</v>
      </c>
      <c r="D1937" t="s">
        <v>254</v>
      </c>
      <c r="E1937">
        <v>6181</v>
      </c>
      <c r="F1937" t="s">
        <v>3123</v>
      </c>
      <c r="G1937" t="s">
        <v>267</v>
      </c>
      <c r="H1937" t="s">
        <v>260</v>
      </c>
      <c r="I1937">
        <v>43</v>
      </c>
    </row>
    <row r="1938" spans="1:10" x14ac:dyDescent="0.2">
      <c r="A1938" t="s">
        <v>409</v>
      </c>
      <c r="B1938" t="s">
        <v>316</v>
      </c>
      <c r="C1938" t="s">
        <v>253</v>
      </c>
      <c r="D1938" t="s">
        <v>254</v>
      </c>
      <c r="E1938">
        <v>6190</v>
      </c>
      <c r="F1938" t="s">
        <v>3124</v>
      </c>
      <c r="G1938" t="s">
        <v>267</v>
      </c>
      <c r="H1938" t="s">
        <v>260</v>
      </c>
      <c r="I1938">
        <v>24</v>
      </c>
    </row>
    <row r="1939" spans="1:10" x14ac:dyDescent="0.2">
      <c r="A1939" t="s">
        <v>409</v>
      </c>
      <c r="B1939" t="s">
        <v>316</v>
      </c>
      <c r="C1939" t="s">
        <v>253</v>
      </c>
      <c r="D1939" t="s">
        <v>258</v>
      </c>
      <c r="E1939">
        <v>6232</v>
      </c>
      <c r="F1939" t="s">
        <v>3125</v>
      </c>
      <c r="G1939" t="s">
        <v>267</v>
      </c>
      <c r="H1939" t="s">
        <v>276</v>
      </c>
      <c r="I1939">
        <v>407</v>
      </c>
    </row>
    <row r="1940" spans="1:10" x14ac:dyDescent="0.2">
      <c r="A1940" t="s">
        <v>409</v>
      </c>
      <c r="B1940" t="s">
        <v>316</v>
      </c>
      <c r="C1940" t="s">
        <v>257</v>
      </c>
      <c r="D1940" t="s">
        <v>258</v>
      </c>
      <c r="E1940">
        <v>6233</v>
      </c>
      <c r="F1940" t="s">
        <v>3126</v>
      </c>
      <c r="G1940" t="s">
        <v>259</v>
      </c>
      <c r="H1940" t="s">
        <v>276</v>
      </c>
      <c r="I1940">
        <v>34</v>
      </c>
    </row>
    <row r="1941" spans="1:10" x14ac:dyDescent="0.2">
      <c r="A1941" t="s">
        <v>409</v>
      </c>
      <c r="B1941" t="s">
        <v>316</v>
      </c>
      <c r="C1941" t="s">
        <v>262</v>
      </c>
      <c r="D1941" t="s">
        <v>254</v>
      </c>
      <c r="E1941">
        <v>6266</v>
      </c>
      <c r="F1941" t="s">
        <v>3127</v>
      </c>
      <c r="G1941" t="s">
        <v>255</v>
      </c>
      <c r="H1941" t="s">
        <v>276</v>
      </c>
      <c r="I1941">
        <v>163</v>
      </c>
    </row>
    <row r="1942" spans="1:10" x14ac:dyDescent="0.2">
      <c r="A1942" t="s">
        <v>409</v>
      </c>
      <c r="B1942" t="s">
        <v>316</v>
      </c>
      <c r="C1942" t="s">
        <v>262</v>
      </c>
      <c r="D1942" t="s">
        <v>254</v>
      </c>
      <c r="E1942">
        <v>6310</v>
      </c>
      <c r="F1942" t="s">
        <v>3128</v>
      </c>
      <c r="G1942" t="s">
        <v>255</v>
      </c>
      <c r="H1942" t="s">
        <v>276</v>
      </c>
      <c r="I1942">
        <v>328</v>
      </c>
    </row>
    <row r="1943" spans="1:10" x14ac:dyDescent="0.2">
      <c r="A1943" t="s">
        <v>409</v>
      </c>
      <c r="B1943" t="s">
        <v>316</v>
      </c>
      <c r="C1943" t="s">
        <v>253</v>
      </c>
      <c r="D1943" t="s">
        <v>254</v>
      </c>
      <c r="E1943">
        <v>6319</v>
      </c>
      <c r="F1943" t="s">
        <v>3129</v>
      </c>
      <c r="G1943" t="s">
        <v>255</v>
      </c>
      <c r="H1943" t="s">
        <v>633</v>
      </c>
      <c r="I1943">
        <v>249</v>
      </c>
    </row>
    <row r="1944" spans="1:10" x14ac:dyDescent="0.2">
      <c r="A1944" t="s">
        <v>409</v>
      </c>
      <c r="B1944" t="s">
        <v>316</v>
      </c>
      <c r="C1944" t="s">
        <v>262</v>
      </c>
      <c r="D1944" t="s">
        <v>254</v>
      </c>
      <c r="E1944">
        <v>6326</v>
      </c>
      <c r="F1944" t="s">
        <v>3130</v>
      </c>
      <c r="G1944" t="s">
        <v>255</v>
      </c>
      <c r="H1944" t="s">
        <v>276</v>
      </c>
      <c r="I1944" t="s">
        <v>422</v>
      </c>
      <c r="J1944" t="s">
        <v>3421</v>
      </c>
    </row>
    <row r="1945" spans="1:10" x14ac:dyDescent="0.2">
      <c r="A1945" t="s">
        <v>409</v>
      </c>
      <c r="B1945" t="s">
        <v>316</v>
      </c>
      <c r="C1945" t="s">
        <v>253</v>
      </c>
      <c r="D1945" t="s">
        <v>254</v>
      </c>
      <c r="E1945">
        <v>6343</v>
      </c>
      <c r="F1945" t="s">
        <v>3131</v>
      </c>
      <c r="G1945" t="s">
        <v>263</v>
      </c>
      <c r="H1945" t="s">
        <v>276</v>
      </c>
      <c r="I1945">
        <v>70</v>
      </c>
    </row>
    <row r="1946" spans="1:10" x14ac:dyDescent="0.2">
      <c r="A1946" t="s">
        <v>409</v>
      </c>
      <c r="B1946" t="s">
        <v>316</v>
      </c>
      <c r="C1946" t="s">
        <v>262</v>
      </c>
      <c r="D1946" t="s">
        <v>254</v>
      </c>
      <c r="E1946">
        <v>6376</v>
      </c>
      <c r="F1946" t="s">
        <v>3132</v>
      </c>
      <c r="G1946" t="s">
        <v>255</v>
      </c>
      <c r="H1946" t="s">
        <v>331</v>
      </c>
      <c r="I1946">
        <v>989</v>
      </c>
    </row>
    <row r="1947" spans="1:10" x14ac:dyDescent="0.2">
      <c r="A1947" t="s">
        <v>409</v>
      </c>
      <c r="B1947" t="s">
        <v>316</v>
      </c>
      <c r="C1947" t="s">
        <v>253</v>
      </c>
      <c r="D1947" t="s">
        <v>254</v>
      </c>
      <c r="E1947">
        <v>6462</v>
      </c>
      <c r="F1947" t="s">
        <v>3133</v>
      </c>
      <c r="G1947" t="s">
        <v>255</v>
      </c>
      <c r="H1947" t="s">
        <v>276</v>
      </c>
      <c r="I1947">
        <v>373</v>
      </c>
    </row>
    <row r="1948" spans="1:10" x14ac:dyDescent="0.2">
      <c r="A1948" t="s">
        <v>409</v>
      </c>
      <c r="B1948" t="s">
        <v>316</v>
      </c>
      <c r="C1948" t="s">
        <v>262</v>
      </c>
      <c r="D1948" t="s">
        <v>254</v>
      </c>
      <c r="E1948">
        <v>6497</v>
      </c>
      <c r="F1948" t="s">
        <v>3134</v>
      </c>
      <c r="G1948" t="s">
        <v>259</v>
      </c>
      <c r="H1948" t="s">
        <v>276</v>
      </c>
      <c r="I1948">
        <v>69</v>
      </c>
    </row>
    <row r="1949" spans="1:10" x14ac:dyDescent="0.2">
      <c r="A1949" t="s">
        <v>409</v>
      </c>
      <c r="B1949" t="s">
        <v>316</v>
      </c>
      <c r="C1949" t="s">
        <v>264</v>
      </c>
      <c r="D1949" t="s">
        <v>254</v>
      </c>
      <c r="E1949">
        <v>6531</v>
      </c>
      <c r="F1949" t="s">
        <v>3135</v>
      </c>
      <c r="G1949" t="s">
        <v>267</v>
      </c>
      <c r="H1949" t="s">
        <v>260</v>
      </c>
      <c r="I1949">
        <v>36</v>
      </c>
    </row>
    <row r="1950" spans="1:10" x14ac:dyDescent="0.2">
      <c r="A1950" t="s">
        <v>409</v>
      </c>
      <c r="B1950" t="s">
        <v>316</v>
      </c>
      <c r="C1950" t="s">
        <v>262</v>
      </c>
      <c r="D1950" t="s">
        <v>254</v>
      </c>
      <c r="E1950">
        <v>6533</v>
      </c>
      <c r="F1950" t="s">
        <v>3136</v>
      </c>
      <c r="G1950" t="s">
        <v>255</v>
      </c>
      <c r="H1950" t="s">
        <v>260</v>
      </c>
      <c r="I1950">
        <v>108</v>
      </c>
    </row>
    <row r="1951" spans="1:10" x14ac:dyDescent="0.2">
      <c r="A1951" t="s">
        <v>409</v>
      </c>
      <c r="B1951" t="s">
        <v>316</v>
      </c>
      <c r="C1951" t="s">
        <v>253</v>
      </c>
      <c r="D1951" t="s">
        <v>258</v>
      </c>
      <c r="E1951">
        <v>6545</v>
      </c>
      <c r="F1951" t="s">
        <v>3137</v>
      </c>
      <c r="G1951" t="s">
        <v>267</v>
      </c>
      <c r="H1951" t="s">
        <v>260</v>
      </c>
      <c r="I1951">
        <v>41</v>
      </c>
    </row>
    <row r="1952" spans="1:10" x14ac:dyDescent="0.2">
      <c r="A1952" t="s">
        <v>409</v>
      </c>
      <c r="B1952" t="s">
        <v>316</v>
      </c>
      <c r="C1952" t="s">
        <v>253</v>
      </c>
      <c r="D1952" t="s">
        <v>254</v>
      </c>
      <c r="E1952">
        <v>6550</v>
      </c>
      <c r="F1952" t="s">
        <v>1554</v>
      </c>
      <c r="G1952" t="s">
        <v>267</v>
      </c>
      <c r="H1952" t="s">
        <v>260</v>
      </c>
      <c r="I1952">
        <v>78</v>
      </c>
    </row>
    <row r="1953" spans="1:10" x14ac:dyDescent="0.2">
      <c r="A1953" t="s">
        <v>409</v>
      </c>
      <c r="B1953" t="s">
        <v>316</v>
      </c>
      <c r="C1953" t="s">
        <v>257</v>
      </c>
      <c r="D1953" t="s">
        <v>254</v>
      </c>
      <c r="E1953">
        <v>6551</v>
      </c>
      <c r="F1953" t="s">
        <v>3138</v>
      </c>
      <c r="G1953" t="s">
        <v>255</v>
      </c>
      <c r="H1953" t="s">
        <v>260</v>
      </c>
      <c r="I1953">
        <v>50</v>
      </c>
    </row>
    <row r="1954" spans="1:10" x14ac:dyDescent="0.2">
      <c r="A1954" t="s">
        <v>409</v>
      </c>
      <c r="B1954" t="s">
        <v>316</v>
      </c>
      <c r="C1954" t="s">
        <v>257</v>
      </c>
      <c r="D1954" t="s">
        <v>254</v>
      </c>
      <c r="E1954">
        <v>6554</v>
      </c>
      <c r="F1954" t="s">
        <v>3139</v>
      </c>
      <c r="G1954" t="s">
        <v>267</v>
      </c>
      <c r="H1954" t="s">
        <v>260</v>
      </c>
      <c r="I1954">
        <v>47</v>
      </c>
    </row>
    <row r="1955" spans="1:10" x14ac:dyDescent="0.2">
      <c r="A1955" t="s">
        <v>409</v>
      </c>
      <c r="B1955" t="s">
        <v>316</v>
      </c>
      <c r="C1955" t="s">
        <v>262</v>
      </c>
      <c r="D1955" t="s">
        <v>254</v>
      </c>
      <c r="E1955">
        <v>6561</v>
      </c>
      <c r="F1955" t="s">
        <v>3140</v>
      </c>
      <c r="G1955" t="s">
        <v>267</v>
      </c>
      <c r="H1955" t="s">
        <v>260</v>
      </c>
      <c r="I1955">
        <v>102</v>
      </c>
    </row>
    <row r="1956" spans="1:10" x14ac:dyDescent="0.2">
      <c r="A1956" t="s">
        <v>409</v>
      </c>
      <c r="B1956" t="s">
        <v>316</v>
      </c>
      <c r="C1956" t="s">
        <v>253</v>
      </c>
      <c r="D1956" t="s">
        <v>254</v>
      </c>
      <c r="E1956">
        <v>6575</v>
      </c>
      <c r="F1956" t="s">
        <v>3141</v>
      </c>
      <c r="G1956" t="s">
        <v>267</v>
      </c>
      <c r="H1956" t="s">
        <v>260</v>
      </c>
      <c r="I1956">
        <v>36</v>
      </c>
    </row>
    <row r="1957" spans="1:10" x14ac:dyDescent="0.2">
      <c r="A1957" t="s">
        <v>409</v>
      </c>
      <c r="B1957" t="s">
        <v>316</v>
      </c>
      <c r="C1957" t="s">
        <v>253</v>
      </c>
      <c r="D1957" t="s">
        <v>258</v>
      </c>
      <c r="E1957">
        <v>6580</v>
      </c>
      <c r="F1957" t="s">
        <v>3142</v>
      </c>
      <c r="G1957" t="s">
        <v>267</v>
      </c>
      <c r="H1957" t="s">
        <v>260</v>
      </c>
      <c r="I1957">
        <v>39</v>
      </c>
    </row>
    <row r="1958" spans="1:10" x14ac:dyDescent="0.2">
      <c r="A1958" t="s">
        <v>409</v>
      </c>
      <c r="B1958" t="s">
        <v>316</v>
      </c>
      <c r="C1958" t="s">
        <v>253</v>
      </c>
      <c r="D1958" t="s">
        <v>254</v>
      </c>
      <c r="E1958">
        <v>6615</v>
      </c>
      <c r="F1958" t="s">
        <v>3143</v>
      </c>
      <c r="G1958" t="s">
        <v>255</v>
      </c>
      <c r="H1958" t="s">
        <v>280</v>
      </c>
      <c r="I1958">
        <v>78</v>
      </c>
    </row>
    <row r="1959" spans="1:10" x14ac:dyDescent="0.2">
      <c r="A1959" t="s">
        <v>409</v>
      </c>
      <c r="B1959" t="s">
        <v>316</v>
      </c>
      <c r="C1959" t="s">
        <v>253</v>
      </c>
      <c r="D1959" t="s">
        <v>254</v>
      </c>
      <c r="E1959">
        <v>6618</v>
      </c>
      <c r="F1959" t="s">
        <v>1586</v>
      </c>
      <c r="G1959" t="s">
        <v>267</v>
      </c>
      <c r="H1959" t="s">
        <v>280</v>
      </c>
      <c r="I1959">
        <v>67</v>
      </c>
    </row>
    <row r="1960" spans="1:10" x14ac:dyDescent="0.2">
      <c r="A1960" t="s">
        <v>409</v>
      </c>
      <c r="B1960" t="s">
        <v>316</v>
      </c>
      <c r="C1960" t="s">
        <v>253</v>
      </c>
      <c r="D1960" t="s">
        <v>254</v>
      </c>
      <c r="E1960">
        <v>6625</v>
      </c>
      <c r="F1960" t="s">
        <v>3144</v>
      </c>
      <c r="G1960" t="s">
        <v>259</v>
      </c>
      <c r="H1960" t="s">
        <v>281</v>
      </c>
      <c r="I1960">
        <v>178</v>
      </c>
    </row>
    <row r="1961" spans="1:10" x14ac:dyDescent="0.2">
      <c r="A1961" t="s">
        <v>409</v>
      </c>
      <c r="B1961" t="s">
        <v>316</v>
      </c>
      <c r="C1961" t="s">
        <v>262</v>
      </c>
      <c r="D1961" t="s">
        <v>254</v>
      </c>
      <c r="E1961">
        <v>6635</v>
      </c>
      <c r="F1961" t="s">
        <v>3145</v>
      </c>
      <c r="G1961" t="s">
        <v>259</v>
      </c>
      <c r="H1961" t="s">
        <v>280</v>
      </c>
      <c r="I1961">
        <v>32</v>
      </c>
    </row>
    <row r="1962" spans="1:10" x14ac:dyDescent="0.2">
      <c r="A1962" t="s">
        <v>409</v>
      </c>
      <c r="B1962" t="s">
        <v>316</v>
      </c>
      <c r="C1962" t="s">
        <v>253</v>
      </c>
      <c r="D1962" t="s">
        <v>254</v>
      </c>
      <c r="E1962">
        <v>6658</v>
      </c>
      <c r="F1962" t="s">
        <v>3146</v>
      </c>
      <c r="G1962" t="s">
        <v>259</v>
      </c>
      <c r="H1962" t="s">
        <v>280</v>
      </c>
      <c r="I1962">
        <v>39</v>
      </c>
    </row>
    <row r="1963" spans="1:10" x14ac:dyDescent="0.2">
      <c r="A1963" t="s">
        <v>409</v>
      </c>
      <c r="B1963" t="s">
        <v>316</v>
      </c>
      <c r="C1963" t="s">
        <v>262</v>
      </c>
      <c r="D1963" t="s">
        <v>254</v>
      </c>
      <c r="E1963">
        <v>6694</v>
      </c>
      <c r="F1963" t="s">
        <v>3147</v>
      </c>
      <c r="G1963" t="s">
        <v>259</v>
      </c>
      <c r="H1963" t="s">
        <v>280</v>
      </c>
      <c r="I1963">
        <v>29</v>
      </c>
    </row>
    <row r="1964" spans="1:10" x14ac:dyDescent="0.2">
      <c r="A1964" t="s">
        <v>409</v>
      </c>
      <c r="B1964" t="s">
        <v>316</v>
      </c>
      <c r="C1964" t="s">
        <v>262</v>
      </c>
      <c r="D1964" t="s">
        <v>254</v>
      </c>
      <c r="E1964">
        <v>6697</v>
      </c>
      <c r="F1964" t="s">
        <v>3148</v>
      </c>
      <c r="G1964" t="s">
        <v>267</v>
      </c>
      <c r="H1964" t="s">
        <v>280</v>
      </c>
      <c r="I1964">
        <v>40</v>
      </c>
    </row>
    <row r="1965" spans="1:10" x14ac:dyDescent="0.2">
      <c r="A1965" t="s">
        <v>409</v>
      </c>
      <c r="B1965" t="s">
        <v>316</v>
      </c>
      <c r="C1965" t="s">
        <v>262</v>
      </c>
      <c r="D1965" t="s">
        <v>254</v>
      </c>
      <c r="E1965">
        <v>6789</v>
      </c>
      <c r="F1965" t="s">
        <v>3149</v>
      </c>
      <c r="G1965" t="s">
        <v>255</v>
      </c>
      <c r="H1965" t="s">
        <v>280</v>
      </c>
      <c r="I1965">
        <v>251</v>
      </c>
    </row>
    <row r="1966" spans="1:10" x14ac:dyDescent="0.2">
      <c r="A1966" t="s">
        <v>409</v>
      </c>
      <c r="B1966" t="s">
        <v>316</v>
      </c>
      <c r="C1966" t="s">
        <v>262</v>
      </c>
      <c r="D1966" t="s">
        <v>254</v>
      </c>
      <c r="E1966">
        <v>6835</v>
      </c>
      <c r="F1966" t="s">
        <v>3150</v>
      </c>
      <c r="G1966" t="s">
        <v>263</v>
      </c>
      <c r="H1966" t="s">
        <v>280</v>
      </c>
      <c r="I1966">
        <v>88</v>
      </c>
    </row>
    <row r="1967" spans="1:10" x14ac:dyDescent="0.2">
      <c r="A1967" t="s">
        <v>409</v>
      </c>
      <c r="B1967" t="s">
        <v>316</v>
      </c>
      <c r="C1967" t="s">
        <v>262</v>
      </c>
      <c r="D1967" t="s">
        <v>254</v>
      </c>
      <c r="E1967">
        <v>6856</v>
      </c>
      <c r="F1967" t="s">
        <v>3151</v>
      </c>
      <c r="G1967" t="s">
        <v>255</v>
      </c>
      <c r="H1967" t="s">
        <v>280</v>
      </c>
      <c r="I1967" t="s">
        <v>278</v>
      </c>
      <c r="J1967" t="s">
        <v>4341</v>
      </c>
    </row>
    <row r="1968" spans="1:10" x14ac:dyDescent="0.2">
      <c r="A1968" t="s">
        <v>409</v>
      </c>
      <c r="B1968" t="s">
        <v>316</v>
      </c>
      <c r="C1968" t="s">
        <v>253</v>
      </c>
      <c r="D1968" t="s">
        <v>254</v>
      </c>
      <c r="E1968">
        <v>6890</v>
      </c>
      <c r="F1968" t="s">
        <v>3152</v>
      </c>
      <c r="G1968" t="s">
        <v>259</v>
      </c>
      <c r="H1968" t="s">
        <v>280</v>
      </c>
      <c r="I1968">
        <v>303</v>
      </c>
    </row>
    <row r="1969" spans="1:10" x14ac:dyDescent="0.2">
      <c r="A1969" t="s">
        <v>409</v>
      </c>
      <c r="B1969" t="s">
        <v>316</v>
      </c>
      <c r="C1969" t="s">
        <v>262</v>
      </c>
      <c r="D1969" t="s">
        <v>254</v>
      </c>
      <c r="E1969">
        <v>6914</v>
      </c>
      <c r="F1969" t="s">
        <v>3153</v>
      </c>
      <c r="G1969" t="s">
        <v>255</v>
      </c>
      <c r="H1969" t="s">
        <v>280</v>
      </c>
      <c r="I1969">
        <v>543</v>
      </c>
    </row>
    <row r="1970" spans="1:10" x14ac:dyDescent="0.2">
      <c r="A1970" t="s">
        <v>409</v>
      </c>
      <c r="B1970" t="s">
        <v>316</v>
      </c>
      <c r="C1970" t="s">
        <v>262</v>
      </c>
      <c r="D1970" t="s">
        <v>254</v>
      </c>
      <c r="E1970">
        <v>6915</v>
      </c>
      <c r="F1970" t="s">
        <v>3154</v>
      </c>
      <c r="G1970" t="s">
        <v>255</v>
      </c>
      <c r="H1970" t="s">
        <v>280</v>
      </c>
      <c r="I1970">
        <v>276</v>
      </c>
    </row>
    <row r="1971" spans="1:10" x14ac:dyDescent="0.2">
      <c r="A1971" t="s">
        <v>409</v>
      </c>
      <c r="B1971" t="s">
        <v>316</v>
      </c>
      <c r="C1971" t="s">
        <v>253</v>
      </c>
      <c r="D1971" t="s">
        <v>254</v>
      </c>
      <c r="E1971">
        <v>7067</v>
      </c>
      <c r="F1971" t="s">
        <v>538</v>
      </c>
      <c r="G1971" t="s">
        <v>267</v>
      </c>
      <c r="H1971" t="s">
        <v>260</v>
      </c>
      <c r="I1971">
        <v>34</v>
      </c>
    </row>
    <row r="1972" spans="1:10" x14ac:dyDescent="0.2">
      <c r="A1972" t="s">
        <v>409</v>
      </c>
      <c r="B1972" t="s">
        <v>316</v>
      </c>
      <c r="C1972" t="s">
        <v>253</v>
      </c>
      <c r="D1972" t="s">
        <v>254</v>
      </c>
      <c r="E1972">
        <v>7070</v>
      </c>
      <c r="F1972" t="s">
        <v>406</v>
      </c>
      <c r="G1972" t="s">
        <v>259</v>
      </c>
      <c r="H1972" t="s">
        <v>260</v>
      </c>
      <c r="I1972">
        <v>58</v>
      </c>
    </row>
    <row r="1973" spans="1:10" x14ac:dyDescent="0.2">
      <c r="A1973" t="s">
        <v>409</v>
      </c>
      <c r="B1973" t="s">
        <v>316</v>
      </c>
      <c r="C1973" t="s">
        <v>253</v>
      </c>
      <c r="D1973" t="s">
        <v>254</v>
      </c>
      <c r="E1973">
        <v>7161</v>
      </c>
      <c r="F1973" t="s">
        <v>3155</v>
      </c>
      <c r="G1973" t="s">
        <v>255</v>
      </c>
      <c r="H1973" t="s">
        <v>427</v>
      </c>
      <c r="I1973">
        <v>188</v>
      </c>
    </row>
    <row r="1974" spans="1:10" x14ac:dyDescent="0.2">
      <c r="A1974" t="s">
        <v>409</v>
      </c>
      <c r="B1974" t="s">
        <v>316</v>
      </c>
      <c r="C1974" t="s">
        <v>253</v>
      </c>
      <c r="D1974" t="s">
        <v>254</v>
      </c>
      <c r="E1974">
        <v>7181</v>
      </c>
      <c r="F1974" t="s">
        <v>1556</v>
      </c>
      <c r="G1974" t="s">
        <v>255</v>
      </c>
      <c r="H1974" t="s">
        <v>593</v>
      </c>
      <c r="I1974" t="s">
        <v>339</v>
      </c>
      <c r="J1974" t="s">
        <v>4342</v>
      </c>
    </row>
    <row r="1975" spans="1:10" x14ac:dyDescent="0.2">
      <c r="A1975" t="s">
        <v>409</v>
      </c>
      <c r="B1975" t="s">
        <v>316</v>
      </c>
      <c r="C1975" t="s">
        <v>253</v>
      </c>
      <c r="D1975" t="s">
        <v>254</v>
      </c>
      <c r="E1975">
        <v>7182</v>
      </c>
      <c r="F1975" t="s">
        <v>3156</v>
      </c>
      <c r="G1975" t="s">
        <v>255</v>
      </c>
      <c r="H1975" t="s">
        <v>427</v>
      </c>
      <c r="I1975" t="s">
        <v>1454</v>
      </c>
      <c r="J1975" t="s">
        <v>4042</v>
      </c>
    </row>
    <row r="1976" spans="1:10" x14ac:dyDescent="0.2">
      <c r="A1976" t="s">
        <v>409</v>
      </c>
      <c r="B1976" t="s">
        <v>316</v>
      </c>
      <c r="C1976" t="s">
        <v>253</v>
      </c>
      <c r="D1976" t="s">
        <v>254</v>
      </c>
      <c r="E1976">
        <v>7199</v>
      </c>
      <c r="F1976" t="s">
        <v>414</v>
      </c>
      <c r="G1976" t="s">
        <v>255</v>
      </c>
      <c r="H1976" t="s">
        <v>291</v>
      </c>
      <c r="I1976">
        <v>265</v>
      </c>
    </row>
    <row r="1977" spans="1:10" x14ac:dyDescent="0.2">
      <c r="A1977" t="s">
        <v>409</v>
      </c>
      <c r="B1977" t="s">
        <v>316</v>
      </c>
      <c r="C1977" t="s">
        <v>253</v>
      </c>
      <c r="D1977" t="s">
        <v>254</v>
      </c>
      <c r="E1977">
        <v>7254</v>
      </c>
      <c r="F1977" t="s">
        <v>3157</v>
      </c>
      <c r="G1977" t="s">
        <v>263</v>
      </c>
      <c r="H1977" t="s">
        <v>285</v>
      </c>
      <c r="I1977">
        <v>61</v>
      </c>
    </row>
    <row r="1978" spans="1:10" x14ac:dyDescent="0.2">
      <c r="A1978" t="s">
        <v>409</v>
      </c>
      <c r="B1978" t="s">
        <v>316</v>
      </c>
      <c r="C1978" t="s">
        <v>253</v>
      </c>
      <c r="D1978" t="s">
        <v>254</v>
      </c>
      <c r="E1978">
        <v>7271</v>
      </c>
      <c r="F1978" t="s">
        <v>3158</v>
      </c>
      <c r="G1978" t="s">
        <v>255</v>
      </c>
      <c r="H1978" t="s">
        <v>285</v>
      </c>
      <c r="I1978">
        <v>145</v>
      </c>
    </row>
    <row r="1979" spans="1:10" x14ac:dyDescent="0.2">
      <c r="A1979" t="s">
        <v>409</v>
      </c>
      <c r="B1979" t="s">
        <v>316</v>
      </c>
      <c r="C1979" t="s">
        <v>253</v>
      </c>
      <c r="D1979" t="s">
        <v>254</v>
      </c>
      <c r="E1979">
        <v>7416</v>
      </c>
      <c r="F1979" t="s">
        <v>3159</v>
      </c>
      <c r="G1979" t="s">
        <v>255</v>
      </c>
      <c r="H1979" t="s">
        <v>265</v>
      </c>
      <c r="I1979">
        <v>141</v>
      </c>
    </row>
    <row r="1980" spans="1:10" x14ac:dyDescent="0.2">
      <c r="A1980" t="s">
        <v>409</v>
      </c>
      <c r="B1980" t="s">
        <v>316</v>
      </c>
      <c r="C1980" t="s">
        <v>262</v>
      </c>
      <c r="D1980" t="s">
        <v>258</v>
      </c>
      <c r="E1980">
        <v>7425</v>
      </c>
      <c r="F1980" t="s">
        <v>3160</v>
      </c>
      <c r="G1980" t="s">
        <v>259</v>
      </c>
      <c r="H1980" t="s">
        <v>261</v>
      </c>
      <c r="I1980">
        <v>31</v>
      </c>
    </row>
    <row r="1981" spans="1:10" x14ac:dyDescent="0.2">
      <c r="A1981" t="s">
        <v>409</v>
      </c>
      <c r="B1981" t="s">
        <v>316</v>
      </c>
      <c r="C1981" t="s">
        <v>253</v>
      </c>
      <c r="D1981" t="s">
        <v>254</v>
      </c>
      <c r="E1981">
        <v>7455</v>
      </c>
      <c r="F1981" t="s">
        <v>3161</v>
      </c>
      <c r="G1981" t="s">
        <v>255</v>
      </c>
      <c r="H1981" t="s">
        <v>265</v>
      </c>
      <c r="I1981">
        <v>187</v>
      </c>
    </row>
    <row r="1982" spans="1:10" x14ac:dyDescent="0.2">
      <c r="A1982" t="s">
        <v>409</v>
      </c>
      <c r="B1982" t="s">
        <v>316</v>
      </c>
      <c r="C1982" t="s">
        <v>253</v>
      </c>
      <c r="D1982" t="s">
        <v>258</v>
      </c>
      <c r="E1982">
        <v>7524</v>
      </c>
      <c r="F1982" t="s">
        <v>3162</v>
      </c>
      <c r="G1982" t="s">
        <v>255</v>
      </c>
      <c r="H1982" t="s">
        <v>265</v>
      </c>
      <c r="I1982">
        <v>67</v>
      </c>
    </row>
    <row r="1983" spans="1:10" x14ac:dyDescent="0.2">
      <c r="A1983" t="s">
        <v>409</v>
      </c>
      <c r="B1983" t="s">
        <v>316</v>
      </c>
      <c r="C1983" t="s">
        <v>253</v>
      </c>
      <c r="D1983" t="s">
        <v>254</v>
      </c>
      <c r="E1983">
        <v>7555</v>
      </c>
      <c r="F1983" t="s">
        <v>3163</v>
      </c>
      <c r="G1983" t="s">
        <v>259</v>
      </c>
      <c r="H1983" t="s">
        <v>261</v>
      </c>
      <c r="I1983">
        <v>43</v>
      </c>
    </row>
    <row r="1984" spans="1:10" x14ac:dyDescent="0.2">
      <c r="A1984" t="s">
        <v>409</v>
      </c>
      <c r="B1984" t="s">
        <v>316</v>
      </c>
      <c r="C1984" t="s">
        <v>253</v>
      </c>
      <c r="D1984" t="s">
        <v>254</v>
      </c>
      <c r="E1984">
        <v>7571</v>
      </c>
      <c r="F1984" t="s">
        <v>3164</v>
      </c>
      <c r="G1984" t="s">
        <v>259</v>
      </c>
      <c r="H1984" t="s">
        <v>265</v>
      </c>
      <c r="I1984">
        <v>30</v>
      </c>
    </row>
    <row r="1985" spans="1:10" x14ac:dyDescent="0.2">
      <c r="A1985" t="s">
        <v>409</v>
      </c>
      <c r="B1985" t="s">
        <v>316</v>
      </c>
      <c r="C1985" t="s">
        <v>264</v>
      </c>
      <c r="D1985" t="s">
        <v>254</v>
      </c>
      <c r="E1985">
        <v>7585</v>
      </c>
      <c r="F1985" t="s">
        <v>3165</v>
      </c>
      <c r="G1985" t="s">
        <v>259</v>
      </c>
      <c r="H1985" t="s">
        <v>265</v>
      </c>
      <c r="I1985">
        <v>42</v>
      </c>
    </row>
    <row r="1986" spans="1:10" x14ac:dyDescent="0.2">
      <c r="A1986" t="s">
        <v>409</v>
      </c>
      <c r="B1986" t="s">
        <v>316</v>
      </c>
      <c r="C1986" t="s">
        <v>257</v>
      </c>
      <c r="D1986" t="s">
        <v>254</v>
      </c>
      <c r="E1986">
        <v>7681</v>
      </c>
      <c r="F1986" t="s">
        <v>545</v>
      </c>
      <c r="G1986" t="s">
        <v>263</v>
      </c>
      <c r="H1986" t="s">
        <v>261</v>
      </c>
      <c r="I1986">
        <v>53</v>
      </c>
    </row>
    <row r="1987" spans="1:10" x14ac:dyDescent="0.2">
      <c r="A1987" t="s">
        <v>409</v>
      </c>
      <c r="B1987" t="s">
        <v>316</v>
      </c>
      <c r="C1987" t="s">
        <v>253</v>
      </c>
      <c r="D1987" t="s">
        <v>254</v>
      </c>
      <c r="E1987">
        <v>7686</v>
      </c>
      <c r="F1987" t="s">
        <v>1435</v>
      </c>
      <c r="G1987" t="s">
        <v>263</v>
      </c>
      <c r="H1987" t="s">
        <v>261</v>
      </c>
      <c r="I1987">
        <v>119</v>
      </c>
    </row>
    <row r="1988" spans="1:10" x14ac:dyDescent="0.2">
      <c r="A1988" t="s">
        <v>409</v>
      </c>
      <c r="B1988" t="s">
        <v>316</v>
      </c>
      <c r="C1988" t="s">
        <v>264</v>
      </c>
      <c r="D1988" t="s">
        <v>254</v>
      </c>
      <c r="E1988">
        <v>7707</v>
      </c>
      <c r="F1988" t="s">
        <v>3166</v>
      </c>
      <c r="G1988" t="s">
        <v>267</v>
      </c>
      <c r="H1988" t="s">
        <v>331</v>
      </c>
      <c r="I1988">
        <v>126</v>
      </c>
    </row>
    <row r="1989" spans="1:10" x14ac:dyDescent="0.2">
      <c r="A1989" t="s">
        <v>409</v>
      </c>
      <c r="B1989" t="s">
        <v>316</v>
      </c>
      <c r="C1989" t="s">
        <v>253</v>
      </c>
      <c r="D1989" t="s">
        <v>254</v>
      </c>
      <c r="E1989">
        <v>7729</v>
      </c>
      <c r="F1989" t="s">
        <v>3167</v>
      </c>
      <c r="G1989" t="s">
        <v>255</v>
      </c>
      <c r="H1989" t="s">
        <v>331</v>
      </c>
      <c r="I1989" t="s">
        <v>286</v>
      </c>
      <c r="J1989" t="s">
        <v>4343</v>
      </c>
    </row>
    <row r="1990" spans="1:10" x14ac:dyDescent="0.2">
      <c r="A1990" t="s">
        <v>409</v>
      </c>
      <c r="B1990" t="s">
        <v>316</v>
      </c>
      <c r="C1990" t="s">
        <v>253</v>
      </c>
      <c r="D1990" t="s">
        <v>254</v>
      </c>
      <c r="E1990">
        <v>7779</v>
      </c>
      <c r="F1990" t="s">
        <v>3168</v>
      </c>
      <c r="G1990" t="s">
        <v>267</v>
      </c>
      <c r="H1990" t="s">
        <v>331</v>
      </c>
      <c r="I1990">
        <v>722</v>
      </c>
    </row>
    <row r="1991" spans="1:10" x14ac:dyDescent="0.2">
      <c r="A1991" t="s">
        <v>409</v>
      </c>
      <c r="B1991" t="s">
        <v>316</v>
      </c>
      <c r="C1991" t="s">
        <v>264</v>
      </c>
      <c r="D1991" t="s">
        <v>254</v>
      </c>
      <c r="E1991">
        <v>7781</v>
      </c>
      <c r="F1991" t="s">
        <v>3169</v>
      </c>
      <c r="G1991" t="s">
        <v>259</v>
      </c>
      <c r="H1991" t="s">
        <v>331</v>
      </c>
      <c r="I1991">
        <v>48</v>
      </c>
    </row>
    <row r="1992" spans="1:10" x14ac:dyDescent="0.2">
      <c r="A1992" t="s">
        <v>409</v>
      </c>
      <c r="B1992" t="s">
        <v>316</v>
      </c>
      <c r="C1992" t="s">
        <v>262</v>
      </c>
      <c r="D1992" t="s">
        <v>254</v>
      </c>
      <c r="E1992">
        <v>7782</v>
      </c>
      <c r="F1992" t="s">
        <v>3170</v>
      </c>
      <c r="G1992" t="s">
        <v>255</v>
      </c>
      <c r="H1992" t="s">
        <v>331</v>
      </c>
      <c r="I1992">
        <v>47</v>
      </c>
    </row>
    <row r="1993" spans="1:10" x14ac:dyDescent="0.2">
      <c r="A1993" t="s">
        <v>409</v>
      </c>
      <c r="B1993" t="s">
        <v>316</v>
      </c>
      <c r="C1993" t="s">
        <v>257</v>
      </c>
      <c r="D1993" t="s">
        <v>254</v>
      </c>
      <c r="E1993">
        <v>7806</v>
      </c>
      <c r="F1993" t="s">
        <v>3171</v>
      </c>
      <c r="G1993" t="s">
        <v>267</v>
      </c>
      <c r="H1993" t="s">
        <v>277</v>
      </c>
      <c r="I1993">
        <v>335</v>
      </c>
    </row>
    <row r="1994" spans="1:10" x14ac:dyDescent="0.2">
      <c r="A1994" t="s">
        <v>409</v>
      </c>
      <c r="B1994" t="s">
        <v>316</v>
      </c>
      <c r="C1994" t="s">
        <v>262</v>
      </c>
      <c r="D1994" t="s">
        <v>254</v>
      </c>
      <c r="E1994">
        <v>7915</v>
      </c>
      <c r="F1994" t="s">
        <v>1539</v>
      </c>
      <c r="G1994" t="s">
        <v>255</v>
      </c>
      <c r="H1994" t="s">
        <v>277</v>
      </c>
      <c r="I1994">
        <v>511</v>
      </c>
    </row>
    <row r="1995" spans="1:10" x14ac:dyDescent="0.2">
      <c r="A1995" t="s">
        <v>409</v>
      </c>
      <c r="B1995" t="s">
        <v>316</v>
      </c>
      <c r="C1995" t="s">
        <v>262</v>
      </c>
      <c r="D1995" t="s">
        <v>254</v>
      </c>
      <c r="E1995">
        <v>7936</v>
      </c>
      <c r="F1995" t="s">
        <v>3172</v>
      </c>
      <c r="G1995" t="s">
        <v>255</v>
      </c>
      <c r="H1995" t="s">
        <v>277</v>
      </c>
      <c r="I1995" t="s">
        <v>322</v>
      </c>
      <c r="J1995" t="s">
        <v>4178</v>
      </c>
    </row>
    <row r="1996" spans="1:10" x14ac:dyDescent="0.2">
      <c r="A1996" t="s">
        <v>409</v>
      </c>
      <c r="B1996" t="s">
        <v>316</v>
      </c>
      <c r="C1996" t="s">
        <v>262</v>
      </c>
      <c r="D1996" t="s">
        <v>254</v>
      </c>
      <c r="E1996">
        <v>7957</v>
      </c>
      <c r="F1996" t="s">
        <v>3173</v>
      </c>
      <c r="G1996" t="s">
        <v>263</v>
      </c>
      <c r="H1996" t="s">
        <v>277</v>
      </c>
      <c r="I1996">
        <v>34</v>
      </c>
    </row>
    <row r="1997" spans="1:10" x14ac:dyDescent="0.2">
      <c r="A1997" t="s">
        <v>409</v>
      </c>
      <c r="B1997" t="s">
        <v>316</v>
      </c>
      <c r="C1997" t="s">
        <v>253</v>
      </c>
      <c r="D1997" t="s">
        <v>254</v>
      </c>
      <c r="E1997">
        <v>7958</v>
      </c>
      <c r="F1997" t="s">
        <v>1426</v>
      </c>
      <c r="G1997" t="s">
        <v>255</v>
      </c>
      <c r="H1997" t="s">
        <v>268</v>
      </c>
      <c r="I1997">
        <v>527</v>
      </c>
    </row>
    <row r="1998" spans="1:10" x14ac:dyDescent="0.2">
      <c r="A1998" t="s">
        <v>409</v>
      </c>
      <c r="B1998" t="s">
        <v>316</v>
      </c>
      <c r="C1998" t="s">
        <v>262</v>
      </c>
      <c r="D1998" t="s">
        <v>254</v>
      </c>
      <c r="E1998">
        <v>7976</v>
      </c>
      <c r="F1998" t="s">
        <v>3174</v>
      </c>
      <c r="G1998" t="s">
        <v>255</v>
      </c>
      <c r="H1998" t="s">
        <v>277</v>
      </c>
      <c r="I1998" t="s">
        <v>286</v>
      </c>
      <c r="J1998" t="s">
        <v>3696</v>
      </c>
    </row>
    <row r="1999" spans="1:10" x14ac:dyDescent="0.2">
      <c r="A1999" t="s">
        <v>409</v>
      </c>
      <c r="B1999" t="s">
        <v>316</v>
      </c>
      <c r="C1999" t="s">
        <v>262</v>
      </c>
      <c r="D1999" t="s">
        <v>254</v>
      </c>
      <c r="E1999">
        <v>7992</v>
      </c>
      <c r="F1999" t="s">
        <v>4044</v>
      </c>
      <c r="G1999" t="s">
        <v>263</v>
      </c>
      <c r="H1999" t="s">
        <v>277</v>
      </c>
      <c r="I1999">
        <v>25</v>
      </c>
    </row>
    <row r="2000" spans="1:10" x14ac:dyDescent="0.2">
      <c r="A2000" t="s">
        <v>409</v>
      </c>
      <c r="B2000" t="s">
        <v>316</v>
      </c>
      <c r="C2000" t="s">
        <v>253</v>
      </c>
      <c r="D2000" t="s">
        <v>254</v>
      </c>
      <c r="E2000">
        <v>8072</v>
      </c>
      <c r="F2000" t="s">
        <v>3638</v>
      </c>
      <c r="G2000" t="s">
        <v>259</v>
      </c>
      <c r="H2000" t="s">
        <v>261</v>
      </c>
      <c r="I2000">
        <v>11</v>
      </c>
    </row>
    <row r="2001" spans="1:10" x14ac:dyDescent="0.2">
      <c r="A2001" t="s">
        <v>409</v>
      </c>
      <c r="B2001" t="s">
        <v>316</v>
      </c>
      <c r="C2001" t="s">
        <v>253</v>
      </c>
      <c r="D2001" t="s">
        <v>254</v>
      </c>
      <c r="E2001">
        <v>8104</v>
      </c>
      <c r="F2001" t="s">
        <v>3175</v>
      </c>
      <c r="G2001" t="s">
        <v>255</v>
      </c>
      <c r="H2001" t="s">
        <v>261</v>
      </c>
      <c r="I2001">
        <v>108</v>
      </c>
    </row>
    <row r="2002" spans="1:10" x14ac:dyDescent="0.2">
      <c r="A2002" t="s">
        <v>409</v>
      </c>
      <c r="B2002" t="s">
        <v>316</v>
      </c>
      <c r="C2002" t="s">
        <v>253</v>
      </c>
      <c r="D2002" t="s">
        <v>254</v>
      </c>
      <c r="E2002">
        <v>8358</v>
      </c>
      <c r="F2002" t="s">
        <v>3176</v>
      </c>
      <c r="G2002" t="s">
        <v>255</v>
      </c>
      <c r="H2002" t="s">
        <v>427</v>
      </c>
      <c r="I2002" t="s">
        <v>286</v>
      </c>
      <c r="J2002" t="s">
        <v>4344</v>
      </c>
    </row>
    <row r="2003" spans="1:10" x14ac:dyDescent="0.2">
      <c r="A2003" t="s">
        <v>409</v>
      </c>
      <c r="B2003" t="s">
        <v>316</v>
      </c>
      <c r="C2003" t="s">
        <v>253</v>
      </c>
      <c r="D2003" t="s">
        <v>254</v>
      </c>
      <c r="E2003">
        <v>8365</v>
      </c>
      <c r="F2003" t="s">
        <v>3639</v>
      </c>
      <c r="G2003" t="s">
        <v>255</v>
      </c>
      <c r="H2003" t="s">
        <v>427</v>
      </c>
      <c r="I2003">
        <v>118</v>
      </c>
    </row>
    <row r="2004" spans="1:10" x14ac:dyDescent="0.2">
      <c r="A2004" t="s">
        <v>409</v>
      </c>
      <c r="B2004" t="s">
        <v>316</v>
      </c>
      <c r="C2004" t="s">
        <v>253</v>
      </c>
      <c r="D2004" t="s">
        <v>254</v>
      </c>
      <c r="E2004">
        <v>8518</v>
      </c>
      <c r="F2004" t="s">
        <v>1540</v>
      </c>
      <c r="G2004" t="s">
        <v>255</v>
      </c>
      <c r="H2004" t="s">
        <v>1262</v>
      </c>
      <c r="I2004">
        <v>49</v>
      </c>
    </row>
    <row r="2005" spans="1:10" x14ac:dyDescent="0.2">
      <c r="A2005" t="s">
        <v>409</v>
      </c>
      <c r="B2005" t="s">
        <v>316</v>
      </c>
      <c r="C2005" t="s">
        <v>253</v>
      </c>
      <c r="D2005" t="s">
        <v>254</v>
      </c>
      <c r="E2005">
        <v>8570</v>
      </c>
      <c r="F2005" t="s">
        <v>3309</v>
      </c>
      <c r="G2005" t="s">
        <v>255</v>
      </c>
      <c r="H2005" t="s">
        <v>291</v>
      </c>
      <c r="I2005" t="s">
        <v>322</v>
      </c>
      <c r="J2005" t="s">
        <v>3710</v>
      </c>
    </row>
    <row r="2006" spans="1:10" x14ac:dyDescent="0.2">
      <c r="A2006" t="s">
        <v>409</v>
      </c>
      <c r="B2006" t="s">
        <v>316</v>
      </c>
      <c r="C2006" t="s">
        <v>253</v>
      </c>
      <c r="D2006" t="s">
        <v>254</v>
      </c>
      <c r="E2006">
        <v>8600</v>
      </c>
      <c r="F2006" t="s">
        <v>3177</v>
      </c>
      <c r="G2006" t="s">
        <v>255</v>
      </c>
      <c r="H2006" t="s">
        <v>427</v>
      </c>
      <c r="I2006">
        <v>601</v>
      </c>
    </row>
    <row r="2007" spans="1:10" x14ac:dyDescent="0.2">
      <c r="A2007" t="s">
        <v>409</v>
      </c>
      <c r="B2007" t="s">
        <v>316</v>
      </c>
      <c r="C2007" t="s">
        <v>253</v>
      </c>
      <c r="D2007" t="s">
        <v>254</v>
      </c>
      <c r="E2007">
        <v>8705</v>
      </c>
      <c r="F2007" t="s">
        <v>3178</v>
      </c>
      <c r="G2007" t="s">
        <v>259</v>
      </c>
      <c r="H2007" t="s">
        <v>1262</v>
      </c>
      <c r="I2007">
        <v>21</v>
      </c>
    </row>
    <row r="2008" spans="1:10" x14ac:dyDescent="0.2">
      <c r="A2008" t="s">
        <v>409</v>
      </c>
      <c r="B2008" t="s">
        <v>316</v>
      </c>
      <c r="C2008" t="s">
        <v>253</v>
      </c>
      <c r="D2008" t="s">
        <v>254</v>
      </c>
      <c r="E2008">
        <v>8737</v>
      </c>
      <c r="F2008" t="s">
        <v>3179</v>
      </c>
      <c r="G2008" t="s">
        <v>263</v>
      </c>
      <c r="H2008" t="s">
        <v>1262</v>
      </c>
      <c r="I2008">
        <v>118</v>
      </c>
    </row>
    <row r="2009" spans="1:10" x14ac:dyDescent="0.2">
      <c r="A2009" t="s">
        <v>409</v>
      </c>
      <c r="B2009" t="s">
        <v>316</v>
      </c>
      <c r="C2009" t="s">
        <v>253</v>
      </c>
      <c r="D2009" t="s">
        <v>254</v>
      </c>
      <c r="E2009">
        <v>8795</v>
      </c>
      <c r="F2009" t="s">
        <v>3180</v>
      </c>
      <c r="G2009" t="s">
        <v>255</v>
      </c>
      <c r="H2009" t="s">
        <v>593</v>
      </c>
      <c r="I2009" t="s">
        <v>455</v>
      </c>
      <c r="J2009" t="s">
        <v>4022</v>
      </c>
    </row>
    <row r="2010" spans="1:10" x14ac:dyDescent="0.2">
      <c r="A2010" t="s">
        <v>409</v>
      </c>
      <c r="B2010" t="s">
        <v>316</v>
      </c>
      <c r="C2010" t="s">
        <v>253</v>
      </c>
      <c r="D2010" t="s">
        <v>254</v>
      </c>
      <c r="E2010">
        <v>8836</v>
      </c>
      <c r="F2010" t="s">
        <v>3181</v>
      </c>
      <c r="G2010" t="s">
        <v>259</v>
      </c>
      <c r="H2010" t="s">
        <v>281</v>
      </c>
      <c r="I2010">
        <v>23</v>
      </c>
    </row>
    <row r="2011" spans="1:10" x14ac:dyDescent="0.2">
      <c r="A2011" t="s">
        <v>409</v>
      </c>
      <c r="B2011" t="s">
        <v>316</v>
      </c>
      <c r="C2011" t="s">
        <v>253</v>
      </c>
      <c r="D2011" t="s">
        <v>254</v>
      </c>
      <c r="E2011">
        <v>8890</v>
      </c>
      <c r="F2011" t="s">
        <v>3182</v>
      </c>
      <c r="G2011" t="s">
        <v>259</v>
      </c>
      <c r="H2011" t="s">
        <v>281</v>
      </c>
      <c r="I2011">
        <v>451</v>
      </c>
    </row>
    <row r="2012" spans="1:10" x14ac:dyDescent="0.2">
      <c r="A2012" t="s">
        <v>409</v>
      </c>
      <c r="B2012" t="s">
        <v>316</v>
      </c>
      <c r="C2012" t="s">
        <v>262</v>
      </c>
      <c r="D2012" t="s">
        <v>254</v>
      </c>
      <c r="E2012">
        <v>8909</v>
      </c>
      <c r="F2012" t="s">
        <v>1557</v>
      </c>
      <c r="G2012" t="s">
        <v>259</v>
      </c>
      <c r="H2012" t="s">
        <v>281</v>
      </c>
      <c r="I2012">
        <v>440</v>
      </c>
    </row>
    <row r="2013" spans="1:10" x14ac:dyDescent="0.2">
      <c r="A2013" t="s">
        <v>409</v>
      </c>
      <c r="B2013" t="s">
        <v>316</v>
      </c>
      <c r="C2013" t="s">
        <v>262</v>
      </c>
      <c r="D2013" t="s">
        <v>258</v>
      </c>
      <c r="E2013">
        <v>8914</v>
      </c>
      <c r="F2013" t="s">
        <v>3183</v>
      </c>
      <c r="G2013" t="s">
        <v>267</v>
      </c>
      <c r="H2013" t="s">
        <v>281</v>
      </c>
      <c r="I2013">
        <v>152</v>
      </c>
    </row>
    <row r="2014" spans="1:10" x14ac:dyDescent="0.2">
      <c r="A2014" t="s">
        <v>409</v>
      </c>
      <c r="B2014" t="s">
        <v>316</v>
      </c>
      <c r="C2014" t="s">
        <v>262</v>
      </c>
      <c r="D2014" t="s">
        <v>258</v>
      </c>
      <c r="E2014">
        <v>8955</v>
      </c>
      <c r="F2014" t="s">
        <v>3184</v>
      </c>
      <c r="G2014" t="s">
        <v>292</v>
      </c>
      <c r="H2014" t="s">
        <v>293</v>
      </c>
      <c r="I2014" t="s">
        <v>305</v>
      </c>
      <c r="J2014" t="s">
        <v>4171</v>
      </c>
    </row>
    <row r="2015" spans="1:10" x14ac:dyDescent="0.2">
      <c r="A2015" t="s">
        <v>409</v>
      </c>
      <c r="B2015" t="s">
        <v>316</v>
      </c>
      <c r="C2015" t="s">
        <v>253</v>
      </c>
      <c r="D2015" t="s">
        <v>254</v>
      </c>
      <c r="E2015">
        <v>9025</v>
      </c>
      <c r="F2015" t="s">
        <v>3185</v>
      </c>
      <c r="G2015" t="s">
        <v>255</v>
      </c>
      <c r="H2015" t="s">
        <v>338</v>
      </c>
      <c r="I2015">
        <v>876</v>
      </c>
    </row>
    <row r="2016" spans="1:10" x14ac:dyDescent="0.2">
      <c r="A2016" t="s">
        <v>409</v>
      </c>
      <c r="B2016" t="s">
        <v>316</v>
      </c>
      <c r="C2016" t="s">
        <v>253</v>
      </c>
      <c r="D2016" t="s">
        <v>254</v>
      </c>
      <c r="E2016">
        <v>9268</v>
      </c>
      <c r="F2016" t="s">
        <v>3186</v>
      </c>
      <c r="G2016" t="s">
        <v>263</v>
      </c>
      <c r="H2016" t="s">
        <v>261</v>
      </c>
      <c r="I2016">
        <v>50</v>
      </c>
    </row>
    <row r="2017" spans="1:10" x14ac:dyDescent="0.2">
      <c r="A2017" t="s">
        <v>409</v>
      </c>
      <c r="B2017" t="s">
        <v>316</v>
      </c>
      <c r="C2017" t="s">
        <v>253</v>
      </c>
      <c r="D2017" t="s">
        <v>258</v>
      </c>
      <c r="E2017">
        <v>9272</v>
      </c>
      <c r="F2017" t="s">
        <v>3187</v>
      </c>
      <c r="G2017" t="s">
        <v>267</v>
      </c>
      <c r="H2017" t="s">
        <v>265</v>
      </c>
      <c r="I2017">
        <v>82</v>
      </c>
    </row>
    <row r="2018" spans="1:10" x14ac:dyDescent="0.2">
      <c r="A2018" t="s">
        <v>409</v>
      </c>
      <c r="B2018" t="s">
        <v>316</v>
      </c>
      <c r="C2018" t="s">
        <v>253</v>
      </c>
      <c r="D2018" t="s">
        <v>254</v>
      </c>
      <c r="E2018">
        <v>9318</v>
      </c>
      <c r="F2018" t="s">
        <v>3188</v>
      </c>
      <c r="G2018" t="s">
        <v>263</v>
      </c>
      <c r="H2018" t="s">
        <v>1262</v>
      </c>
      <c r="I2018">
        <v>33</v>
      </c>
    </row>
    <row r="2019" spans="1:10" x14ac:dyDescent="0.2">
      <c r="A2019" t="s">
        <v>409</v>
      </c>
      <c r="B2019" t="s">
        <v>316</v>
      </c>
      <c r="C2019" t="s">
        <v>253</v>
      </c>
      <c r="D2019" t="s">
        <v>254</v>
      </c>
      <c r="E2019">
        <v>9364</v>
      </c>
      <c r="F2019" t="s">
        <v>491</v>
      </c>
      <c r="G2019" t="s">
        <v>255</v>
      </c>
      <c r="H2019" t="s">
        <v>492</v>
      </c>
      <c r="I2019" t="s">
        <v>322</v>
      </c>
      <c r="J2019" t="s">
        <v>3973</v>
      </c>
    </row>
    <row r="2020" spans="1:10" x14ac:dyDescent="0.2">
      <c r="A2020" t="s">
        <v>409</v>
      </c>
      <c r="B2020" t="s">
        <v>316</v>
      </c>
      <c r="C2020" t="s">
        <v>257</v>
      </c>
      <c r="D2020" t="s">
        <v>254</v>
      </c>
      <c r="E2020">
        <v>9446</v>
      </c>
      <c r="F2020" t="s">
        <v>3189</v>
      </c>
      <c r="G2020" t="s">
        <v>259</v>
      </c>
      <c r="H2020" t="s">
        <v>266</v>
      </c>
      <c r="I2020">
        <v>67</v>
      </c>
    </row>
    <row r="2021" spans="1:10" x14ac:dyDescent="0.2">
      <c r="A2021" t="s">
        <v>409</v>
      </c>
      <c r="B2021" t="s">
        <v>316</v>
      </c>
      <c r="C2021" t="s">
        <v>264</v>
      </c>
      <c r="D2021" t="s">
        <v>254</v>
      </c>
      <c r="E2021">
        <v>9450</v>
      </c>
      <c r="F2021" t="s">
        <v>1306</v>
      </c>
      <c r="G2021" t="s">
        <v>255</v>
      </c>
      <c r="H2021" t="s">
        <v>266</v>
      </c>
      <c r="I2021">
        <v>241</v>
      </c>
    </row>
    <row r="2022" spans="1:10" x14ac:dyDescent="0.2">
      <c r="A2022" t="s">
        <v>409</v>
      </c>
      <c r="B2022" t="s">
        <v>316</v>
      </c>
      <c r="C2022" t="s">
        <v>257</v>
      </c>
      <c r="D2022" t="s">
        <v>254</v>
      </c>
      <c r="E2022">
        <v>9470</v>
      </c>
      <c r="F2022" t="s">
        <v>3190</v>
      </c>
      <c r="G2022" t="s">
        <v>255</v>
      </c>
      <c r="H2022" t="s">
        <v>266</v>
      </c>
      <c r="I2022">
        <v>753</v>
      </c>
    </row>
    <row r="2023" spans="1:10" x14ac:dyDescent="0.2">
      <c r="A2023" t="s">
        <v>409</v>
      </c>
      <c r="B2023" t="s">
        <v>316</v>
      </c>
      <c r="C2023" t="s">
        <v>262</v>
      </c>
      <c r="D2023" t="s">
        <v>254</v>
      </c>
      <c r="E2023">
        <v>9539</v>
      </c>
      <c r="F2023" t="s">
        <v>3191</v>
      </c>
      <c r="G2023" t="s">
        <v>263</v>
      </c>
      <c r="H2023" t="s">
        <v>429</v>
      </c>
      <c r="I2023">
        <v>335</v>
      </c>
    </row>
    <row r="2024" spans="1:10" x14ac:dyDescent="0.2">
      <c r="A2024" t="s">
        <v>409</v>
      </c>
      <c r="B2024" t="s">
        <v>316</v>
      </c>
      <c r="C2024" t="s">
        <v>262</v>
      </c>
      <c r="D2024" t="s">
        <v>254</v>
      </c>
      <c r="E2024">
        <v>9621</v>
      </c>
      <c r="F2024" t="s">
        <v>3192</v>
      </c>
      <c r="G2024" t="s">
        <v>255</v>
      </c>
      <c r="H2024" t="s">
        <v>260</v>
      </c>
      <c r="I2024">
        <v>343</v>
      </c>
    </row>
    <row r="2025" spans="1:10" x14ac:dyDescent="0.2">
      <c r="A2025" t="s">
        <v>409</v>
      </c>
      <c r="B2025" t="s">
        <v>316</v>
      </c>
      <c r="C2025" t="s">
        <v>253</v>
      </c>
      <c r="D2025" t="s">
        <v>254</v>
      </c>
      <c r="E2025">
        <v>9633</v>
      </c>
      <c r="F2025" t="s">
        <v>3193</v>
      </c>
      <c r="G2025" t="s">
        <v>255</v>
      </c>
      <c r="H2025" t="s">
        <v>260</v>
      </c>
      <c r="I2025">
        <v>110</v>
      </c>
    </row>
    <row r="2026" spans="1:10" x14ac:dyDescent="0.2">
      <c r="A2026" t="s">
        <v>409</v>
      </c>
      <c r="B2026" t="s">
        <v>316</v>
      </c>
      <c r="C2026" t="s">
        <v>262</v>
      </c>
      <c r="D2026" t="s">
        <v>254</v>
      </c>
      <c r="E2026">
        <v>9672</v>
      </c>
      <c r="F2026" t="s">
        <v>549</v>
      </c>
      <c r="G2026" t="s">
        <v>255</v>
      </c>
      <c r="H2026" t="s">
        <v>260</v>
      </c>
      <c r="I2026">
        <v>910</v>
      </c>
    </row>
    <row r="2027" spans="1:10" x14ac:dyDescent="0.2">
      <c r="A2027" t="s">
        <v>409</v>
      </c>
      <c r="B2027" t="s">
        <v>316</v>
      </c>
      <c r="C2027" t="s">
        <v>262</v>
      </c>
      <c r="D2027" t="s">
        <v>254</v>
      </c>
      <c r="E2027">
        <v>9702</v>
      </c>
      <c r="F2027" t="s">
        <v>3194</v>
      </c>
      <c r="G2027" t="s">
        <v>255</v>
      </c>
      <c r="H2027" t="s">
        <v>266</v>
      </c>
      <c r="I2027">
        <v>95</v>
      </c>
    </row>
    <row r="2028" spans="1:10" x14ac:dyDescent="0.2">
      <c r="A2028" t="s">
        <v>409</v>
      </c>
      <c r="B2028" t="s">
        <v>316</v>
      </c>
      <c r="C2028" t="s">
        <v>262</v>
      </c>
      <c r="D2028" t="s">
        <v>254</v>
      </c>
      <c r="E2028">
        <v>9722</v>
      </c>
      <c r="F2028" t="s">
        <v>1427</v>
      </c>
      <c r="G2028" t="s">
        <v>255</v>
      </c>
      <c r="H2028" t="s">
        <v>260</v>
      </c>
      <c r="I2028">
        <v>321</v>
      </c>
    </row>
    <row r="2029" spans="1:10" x14ac:dyDescent="0.2">
      <c r="A2029" t="s">
        <v>409</v>
      </c>
      <c r="B2029" t="s">
        <v>279</v>
      </c>
      <c r="C2029" t="s">
        <v>264</v>
      </c>
      <c r="D2029" t="s">
        <v>254</v>
      </c>
      <c r="E2029">
        <v>7747</v>
      </c>
      <c r="F2029" t="s">
        <v>1424</v>
      </c>
      <c r="G2029" t="s">
        <v>255</v>
      </c>
      <c r="H2029" t="s">
        <v>331</v>
      </c>
      <c r="I2029" t="s">
        <v>455</v>
      </c>
      <c r="J2029" t="s">
        <v>4261</v>
      </c>
    </row>
    <row r="2030" spans="1:10" x14ac:dyDescent="0.2">
      <c r="A2030" t="s">
        <v>409</v>
      </c>
      <c r="B2030" t="s">
        <v>1453</v>
      </c>
      <c r="C2030" t="s">
        <v>253</v>
      </c>
      <c r="D2030" t="s">
        <v>254</v>
      </c>
      <c r="E2030">
        <v>2183</v>
      </c>
      <c r="F2030" t="s">
        <v>3195</v>
      </c>
      <c r="G2030" t="s">
        <v>255</v>
      </c>
      <c r="H2030" t="s">
        <v>260</v>
      </c>
      <c r="I2030">
        <v>260</v>
      </c>
    </row>
    <row r="2031" spans="1:10" x14ac:dyDescent="0.2">
      <c r="A2031" t="s">
        <v>409</v>
      </c>
      <c r="B2031" t="s">
        <v>1453</v>
      </c>
      <c r="C2031" t="s">
        <v>262</v>
      </c>
      <c r="D2031" t="s">
        <v>254</v>
      </c>
      <c r="E2031">
        <v>2215</v>
      </c>
      <c r="F2031" t="s">
        <v>3196</v>
      </c>
      <c r="G2031" t="s">
        <v>255</v>
      </c>
      <c r="H2031" t="s">
        <v>256</v>
      </c>
      <c r="I2031">
        <v>65</v>
      </c>
    </row>
    <row r="2032" spans="1:10" x14ac:dyDescent="0.2">
      <c r="A2032" t="s">
        <v>409</v>
      </c>
      <c r="B2032" t="s">
        <v>1453</v>
      </c>
      <c r="C2032" t="s">
        <v>253</v>
      </c>
      <c r="D2032" t="s">
        <v>254</v>
      </c>
      <c r="E2032">
        <v>2608</v>
      </c>
      <c r="F2032" t="s">
        <v>3197</v>
      </c>
      <c r="G2032" t="s">
        <v>263</v>
      </c>
      <c r="H2032" t="s">
        <v>256</v>
      </c>
      <c r="I2032">
        <v>15</v>
      </c>
    </row>
    <row r="2033" spans="1:10" x14ac:dyDescent="0.2">
      <c r="A2033" t="s">
        <v>409</v>
      </c>
      <c r="B2033" t="s">
        <v>1453</v>
      </c>
      <c r="C2033" t="s">
        <v>262</v>
      </c>
      <c r="D2033" t="s">
        <v>254</v>
      </c>
      <c r="E2033">
        <v>3001</v>
      </c>
      <c r="F2033" t="s">
        <v>3198</v>
      </c>
      <c r="G2033" t="s">
        <v>255</v>
      </c>
      <c r="H2033" t="s">
        <v>288</v>
      </c>
      <c r="I2033">
        <v>435</v>
      </c>
    </row>
    <row r="2034" spans="1:10" x14ac:dyDescent="0.2">
      <c r="A2034" t="s">
        <v>409</v>
      </c>
      <c r="B2034" t="s">
        <v>1453</v>
      </c>
      <c r="C2034" t="s">
        <v>262</v>
      </c>
      <c r="D2034" t="s">
        <v>254</v>
      </c>
      <c r="E2034">
        <v>3053</v>
      </c>
      <c r="F2034" t="s">
        <v>3199</v>
      </c>
      <c r="G2034" t="s">
        <v>255</v>
      </c>
      <c r="H2034" t="s">
        <v>265</v>
      </c>
      <c r="I2034">
        <v>201</v>
      </c>
    </row>
    <row r="2035" spans="1:10" x14ac:dyDescent="0.2">
      <c r="A2035" t="s">
        <v>409</v>
      </c>
      <c r="B2035" t="s">
        <v>1453</v>
      </c>
      <c r="C2035" t="s">
        <v>262</v>
      </c>
      <c r="D2035" t="s">
        <v>254</v>
      </c>
      <c r="E2035">
        <v>3196</v>
      </c>
      <c r="F2035" t="s">
        <v>3200</v>
      </c>
      <c r="G2035" t="s">
        <v>255</v>
      </c>
      <c r="H2035" t="s">
        <v>265</v>
      </c>
      <c r="I2035">
        <v>275</v>
      </c>
    </row>
    <row r="2036" spans="1:10" x14ac:dyDescent="0.2">
      <c r="A2036" t="s">
        <v>409</v>
      </c>
      <c r="B2036" t="s">
        <v>1453</v>
      </c>
      <c r="C2036" t="s">
        <v>253</v>
      </c>
      <c r="D2036" t="s">
        <v>258</v>
      </c>
      <c r="E2036">
        <v>3370</v>
      </c>
      <c r="F2036" t="s">
        <v>3201</v>
      </c>
      <c r="G2036" t="s">
        <v>259</v>
      </c>
      <c r="H2036" t="s">
        <v>265</v>
      </c>
      <c r="I2036">
        <v>11</v>
      </c>
    </row>
    <row r="2037" spans="1:10" x14ac:dyDescent="0.2">
      <c r="A2037" t="s">
        <v>409</v>
      </c>
      <c r="B2037" t="s">
        <v>1453</v>
      </c>
      <c r="C2037" t="s">
        <v>262</v>
      </c>
      <c r="D2037" t="s">
        <v>254</v>
      </c>
      <c r="E2037">
        <v>3663</v>
      </c>
      <c r="F2037" t="s">
        <v>3202</v>
      </c>
      <c r="G2037" t="s">
        <v>263</v>
      </c>
      <c r="H2037" t="s">
        <v>266</v>
      </c>
      <c r="I2037">
        <v>58</v>
      </c>
    </row>
    <row r="2038" spans="1:10" x14ac:dyDescent="0.2">
      <c r="A2038" t="s">
        <v>409</v>
      </c>
      <c r="B2038" t="s">
        <v>1453</v>
      </c>
      <c r="C2038" t="s">
        <v>253</v>
      </c>
      <c r="D2038" t="s">
        <v>254</v>
      </c>
      <c r="E2038">
        <v>3933</v>
      </c>
      <c r="F2038" t="s">
        <v>3203</v>
      </c>
      <c r="G2038" t="s">
        <v>259</v>
      </c>
      <c r="H2038" t="s">
        <v>266</v>
      </c>
      <c r="I2038">
        <v>89</v>
      </c>
    </row>
    <row r="2039" spans="1:10" x14ac:dyDescent="0.2">
      <c r="A2039" t="s">
        <v>409</v>
      </c>
      <c r="B2039" t="s">
        <v>1453</v>
      </c>
      <c r="C2039" t="s">
        <v>253</v>
      </c>
      <c r="D2039" t="s">
        <v>254</v>
      </c>
      <c r="E2039">
        <v>3979</v>
      </c>
      <c r="F2039" t="s">
        <v>3204</v>
      </c>
      <c r="G2039" t="s">
        <v>267</v>
      </c>
      <c r="H2039" t="s">
        <v>266</v>
      </c>
      <c r="I2039">
        <v>50</v>
      </c>
    </row>
    <row r="2040" spans="1:10" x14ac:dyDescent="0.2">
      <c r="A2040" t="s">
        <v>409</v>
      </c>
      <c r="B2040" t="s">
        <v>1453</v>
      </c>
      <c r="C2040" t="s">
        <v>257</v>
      </c>
      <c r="D2040" t="s">
        <v>254</v>
      </c>
      <c r="E2040">
        <v>3993</v>
      </c>
      <c r="F2040" t="s">
        <v>3205</v>
      </c>
      <c r="G2040" t="s">
        <v>267</v>
      </c>
      <c r="H2040" t="s">
        <v>266</v>
      </c>
      <c r="I2040" t="s">
        <v>286</v>
      </c>
      <c r="J2040" t="s">
        <v>4345</v>
      </c>
    </row>
    <row r="2041" spans="1:10" x14ac:dyDescent="0.2">
      <c r="A2041" t="s">
        <v>409</v>
      </c>
      <c r="B2041" t="s">
        <v>1453</v>
      </c>
      <c r="C2041" t="s">
        <v>257</v>
      </c>
      <c r="D2041" t="s">
        <v>254</v>
      </c>
      <c r="E2041">
        <v>4399</v>
      </c>
      <c r="F2041" t="s">
        <v>3206</v>
      </c>
      <c r="G2041" t="s">
        <v>267</v>
      </c>
      <c r="H2041" t="s">
        <v>266</v>
      </c>
      <c r="I2041">
        <v>225</v>
      </c>
    </row>
    <row r="2042" spans="1:10" x14ac:dyDescent="0.2">
      <c r="A2042" t="s">
        <v>409</v>
      </c>
      <c r="B2042" t="s">
        <v>1453</v>
      </c>
      <c r="C2042" t="s">
        <v>253</v>
      </c>
      <c r="D2042" t="s">
        <v>258</v>
      </c>
      <c r="E2042">
        <v>4435</v>
      </c>
      <c r="F2042" t="s">
        <v>516</v>
      </c>
      <c r="G2042" t="s">
        <v>267</v>
      </c>
      <c r="H2042" t="s">
        <v>266</v>
      </c>
      <c r="I2042">
        <v>367</v>
      </c>
    </row>
    <row r="2043" spans="1:10" x14ac:dyDescent="0.2">
      <c r="A2043" t="s">
        <v>409</v>
      </c>
      <c r="B2043" t="s">
        <v>1453</v>
      </c>
      <c r="C2043" t="s">
        <v>262</v>
      </c>
      <c r="D2043" t="s">
        <v>254</v>
      </c>
      <c r="E2043">
        <v>4840</v>
      </c>
      <c r="F2043" t="s">
        <v>3207</v>
      </c>
      <c r="G2043" t="s">
        <v>259</v>
      </c>
      <c r="H2043" t="s">
        <v>260</v>
      </c>
      <c r="I2043">
        <v>40</v>
      </c>
    </row>
    <row r="2044" spans="1:10" x14ac:dyDescent="0.2">
      <c r="A2044" t="s">
        <v>409</v>
      </c>
      <c r="B2044" t="s">
        <v>1453</v>
      </c>
      <c r="C2044" t="s">
        <v>253</v>
      </c>
      <c r="D2044" t="s">
        <v>258</v>
      </c>
      <c r="E2044">
        <v>5277</v>
      </c>
      <c r="F2044" t="s">
        <v>3208</v>
      </c>
      <c r="G2044" t="s">
        <v>259</v>
      </c>
      <c r="H2044" t="s">
        <v>297</v>
      </c>
      <c r="I2044">
        <v>33</v>
      </c>
    </row>
    <row r="2045" spans="1:10" x14ac:dyDescent="0.2">
      <c r="A2045" t="s">
        <v>409</v>
      </c>
      <c r="B2045" t="s">
        <v>1453</v>
      </c>
      <c r="C2045" t="s">
        <v>253</v>
      </c>
      <c r="D2045" t="s">
        <v>254</v>
      </c>
      <c r="E2045">
        <v>5363</v>
      </c>
      <c r="F2045" t="s">
        <v>3209</v>
      </c>
      <c r="G2045" t="s">
        <v>255</v>
      </c>
      <c r="H2045" t="s">
        <v>297</v>
      </c>
      <c r="I2045">
        <v>141</v>
      </c>
    </row>
    <row r="2046" spans="1:10" x14ac:dyDescent="0.2">
      <c r="A2046" t="s">
        <v>409</v>
      </c>
      <c r="B2046" t="s">
        <v>1453</v>
      </c>
      <c r="C2046" t="s">
        <v>253</v>
      </c>
      <c r="D2046" t="s">
        <v>254</v>
      </c>
      <c r="E2046">
        <v>5381</v>
      </c>
      <c r="F2046" t="s">
        <v>3400</v>
      </c>
      <c r="G2046" t="s">
        <v>259</v>
      </c>
      <c r="H2046" t="s">
        <v>297</v>
      </c>
      <c r="I2046">
        <v>46</v>
      </c>
    </row>
    <row r="2047" spans="1:10" x14ac:dyDescent="0.2">
      <c r="A2047" t="s">
        <v>409</v>
      </c>
      <c r="B2047" t="s">
        <v>1453</v>
      </c>
      <c r="C2047" t="s">
        <v>262</v>
      </c>
      <c r="D2047" t="s">
        <v>254</v>
      </c>
      <c r="E2047">
        <v>5395</v>
      </c>
      <c r="F2047" t="s">
        <v>3210</v>
      </c>
      <c r="G2047" t="s">
        <v>263</v>
      </c>
      <c r="H2047" t="s">
        <v>297</v>
      </c>
      <c r="I2047">
        <v>20</v>
      </c>
    </row>
    <row r="2048" spans="1:10" x14ac:dyDescent="0.2">
      <c r="A2048" t="s">
        <v>409</v>
      </c>
      <c r="B2048" t="s">
        <v>1453</v>
      </c>
      <c r="C2048" t="s">
        <v>262</v>
      </c>
      <c r="D2048" t="s">
        <v>258</v>
      </c>
      <c r="E2048">
        <v>5610</v>
      </c>
      <c r="F2048" t="s">
        <v>3211</v>
      </c>
      <c r="G2048" t="s">
        <v>263</v>
      </c>
      <c r="H2048" t="s">
        <v>633</v>
      </c>
      <c r="I2048">
        <v>13</v>
      </c>
    </row>
    <row r="2049" spans="1:9" x14ac:dyDescent="0.2">
      <c r="A2049" t="s">
        <v>409</v>
      </c>
      <c r="B2049" t="s">
        <v>1453</v>
      </c>
      <c r="C2049" t="s">
        <v>253</v>
      </c>
      <c r="D2049" t="s">
        <v>258</v>
      </c>
      <c r="E2049">
        <v>5721</v>
      </c>
      <c r="F2049" t="s">
        <v>3212</v>
      </c>
      <c r="G2049" t="s">
        <v>255</v>
      </c>
      <c r="H2049" t="s">
        <v>343</v>
      </c>
      <c r="I2049">
        <v>45</v>
      </c>
    </row>
    <row r="2050" spans="1:9" x14ac:dyDescent="0.2">
      <c r="A2050" t="s">
        <v>409</v>
      </c>
      <c r="B2050" t="s">
        <v>1453</v>
      </c>
      <c r="C2050" t="s">
        <v>253</v>
      </c>
      <c r="D2050" t="s">
        <v>258</v>
      </c>
      <c r="E2050">
        <v>5941</v>
      </c>
      <c r="F2050" t="s">
        <v>3213</v>
      </c>
      <c r="G2050" t="s">
        <v>263</v>
      </c>
      <c r="H2050" t="s">
        <v>270</v>
      </c>
      <c r="I2050">
        <v>68</v>
      </c>
    </row>
    <row r="2051" spans="1:9" x14ac:dyDescent="0.2">
      <c r="A2051" t="s">
        <v>409</v>
      </c>
      <c r="B2051" t="s">
        <v>1453</v>
      </c>
      <c r="C2051" t="s">
        <v>253</v>
      </c>
      <c r="D2051" t="s">
        <v>254</v>
      </c>
      <c r="E2051">
        <v>5964</v>
      </c>
      <c r="F2051" t="s">
        <v>473</v>
      </c>
      <c r="G2051" t="s">
        <v>263</v>
      </c>
      <c r="H2051" t="s">
        <v>270</v>
      </c>
      <c r="I2051">
        <v>23</v>
      </c>
    </row>
    <row r="2052" spans="1:9" x14ac:dyDescent="0.2">
      <c r="A2052" t="s">
        <v>409</v>
      </c>
      <c r="B2052" t="s">
        <v>1453</v>
      </c>
      <c r="C2052" t="s">
        <v>262</v>
      </c>
      <c r="D2052" t="s">
        <v>254</v>
      </c>
      <c r="E2052">
        <v>6067</v>
      </c>
      <c r="F2052" t="s">
        <v>3214</v>
      </c>
      <c r="G2052" t="s">
        <v>267</v>
      </c>
      <c r="H2052" t="s">
        <v>260</v>
      </c>
      <c r="I2052">
        <v>119</v>
      </c>
    </row>
    <row r="2053" spans="1:9" x14ac:dyDescent="0.2">
      <c r="A2053" t="s">
        <v>409</v>
      </c>
      <c r="B2053" t="s">
        <v>1453</v>
      </c>
      <c r="C2053" t="s">
        <v>262</v>
      </c>
      <c r="D2053" t="s">
        <v>254</v>
      </c>
      <c r="E2053">
        <v>6081</v>
      </c>
      <c r="F2053" t="s">
        <v>3215</v>
      </c>
      <c r="G2053" t="s">
        <v>267</v>
      </c>
      <c r="H2053" t="s">
        <v>260</v>
      </c>
      <c r="I2053">
        <v>51</v>
      </c>
    </row>
    <row r="2054" spans="1:9" x14ac:dyDescent="0.2">
      <c r="A2054" t="s">
        <v>409</v>
      </c>
      <c r="B2054" t="s">
        <v>1453</v>
      </c>
      <c r="C2054" t="s">
        <v>253</v>
      </c>
      <c r="D2054" t="s">
        <v>254</v>
      </c>
      <c r="E2054">
        <v>6092</v>
      </c>
      <c r="F2054" t="s">
        <v>3216</v>
      </c>
      <c r="G2054" t="s">
        <v>267</v>
      </c>
      <c r="H2054" t="s">
        <v>260</v>
      </c>
      <c r="I2054">
        <v>71</v>
      </c>
    </row>
    <row r="2055" spans="1:9" x14ac:dyDescent="0.2">
      <c r="A2055" t="s">
        <v>409</v>
      </c>
      <c r="B2055" t="s">
        <v>1453</v>
      </c>
      <c r="C2055" t="s">
        <v>262</v>
      </c>
      <c r="D2055" t="s">
        <v>254</v>
      </c>
      <c r="E2055">
        <v>6265</v>
      </c>
      <c r="F2055" t="s">
        <v>3217</v>
      </c>
      <c r="G2055" t="s">
        <v>259</v>
      </c>
      <c r="H2055" t="s">
        <v>276</v>
      </c>
      <c r="I2055">
        <v>38</v>
      </c>
    </row>
    <row r="2056" spans="1:9" x14ac:dyDescent="0.2">
      <c r="A2056" t="s">
        <v>409</v>
      </c>
      <c r="B2056" t="s">
        <v>1453</v>
      </c>
      <c r="C2056" t="s">
        <v>253</v>
      </c>
      <c r="D2056" t="s">
        <v>254</v>
      </c>
      <c r="E2056">
        <v>6276</v>
      </c>
      <c r="F2056" t="s">
        <v>3218</v>
      </c>
      <c r="G2056" t="s">
        <v>259</v>
      </c>
      <c r="H2056" t="s">
        <v>276</v>
      </c>
      <c r="I2056">
        <v>24</v>
      </c>
    </row>
    <row r="2057" spans="1:9" x14ac:dyDescent="0.2">
      <c r="A2057" t="s">
        <v>409</v>
      </c>
      <c r="B2057" t="s">
        <v>1453</v>
      </c>
      <c r="C2057" t="s">
        <v>262</v>
      </c>
      <c r="D2057" t="s">
        <v>258</v>
      </c>
      <c r="E2057">
        <v>6291</v>
      </c>
      <c r="F2057" t="s">
        <v>3219</v>
      </c>
      <c r="G2057" t="s">
        <v>255</v>
      </c>
      <c r="H2057" t="s">
        <v>276</v>
      </c>
      <c r="I2057">
        <v>93</v>
      </c>
    </row>
    <row r="2058" spans="1:9" x14ac:dyDescent="0.2">
      <c r="A2058" t="s">
        <v>409</v>
      </c>
      <c r="B2058" t="s">
        <v>1453</v>
      </c>
      <c r="C2058" t="s">
        <v>253</v>
      </c>
      <c r="D2058" t="s">
        <v>254</v>
      </c>
      <c r="E2058">
        <v>6342</v>
      </c>
      <c r="F2058" t="s">
        <v>3220</v>
      </c>
      <c r="G2058" t="s">
        <v>263</v>
      </c>
      <c r="H2058" t="s">
        <v>276</v>
      </c>
      <c r="I2058">
        <v>34</v>
      </c>
    </row>
    <row r="2059" spans="1:9" x14ac:dyDescent="0.2">
      <c r="A2059" t="s">
        <v>409</v>
      </c>
      <c r="B2059" t="s">
        <v>1453</v>
      </c>
      <c r="C2059" t="s">
        <v>253</v>
      </c>
      <c r="D2059" t="s">
        <v>254</v>
      </c>
      <c r="E2059">
        <v>6424</v>
      </c>
      <c r="F2059" t="s">
        <v>529</v>
      </c>
      <c r="G2059" t="s">
        <v>259</v>
      </c>
      <c r="H2059" t="s">
        <v>276</v>
      </c>
      <c r="I2059">
        <v>55</v>
      </c>
    </row>
    <row r="2060" spans="1:9" x14ac:dyDescent="0.2">
      <c r="A2060" t="s">
        <v>409</v>
      </c>
      <c r="B2060" t="s">
        <v>1453</v>
      </c>
      <c r="C2060" t="s">
        <v>262</v>
      </c>
      <c r="D2060" t="s">
        <v>254</v>
      </c>
      <c r="E2060">
        <v>6540</v>
      </c>
      <c r="F2060" t="s">
        <v>3221</v>
      </c>
      <c r="G2060" t="s">
        <v>255</v>
      </c>
      <c r="H2060" t="s">
        <v>260</v>
      </c>
      <c r="I2060">
        <v>103</v>
      </c>
    </row>
    <row r="2061" spans="1:9" x14ac:dyDescent="0.2">
      <c r="A2061" t="s">
        <v>409</v>
      </c>
      <c r="B2061" t="s">
        <v>1453</v>
      </c>
      <c r="C2061" t="s">
        <v>253</v>
      </c>
      <c r="D2061" t="s">
        <v>258</v>
      </c>
      <c r="E2061">
        <v>6549</v>
      </c>
      <c r="F2061" t="s">
        <v>3222</v>
      </c>
      <c r="G2061" t="s">
        <v>259</v>
      </c>
      <c r="H2061" t="s">
        <v>260</v>
      </c>
      <c r="I2061">
        <v>25</v>
      </c>
    </row>
    <row r="2062" spans="1:9" x14ac:dyDescent="0.2">
      <c r="A2062" t="s">
        <v>409</v>
      </c>
      <c r="B2062" t="s">
        <v>1453</v>
      </c>
      <c r="C2062" t="s">
        <v>262</v>
      </c>
      <c r="D2062" t="s">
        <v>254</v>
      </c>
      <c r="E2062">
        <v>6557</v>
      </c>
      <c r="F2062" t="s">
        <v>3223</v>
      </c>
      <c r="G2062" t="s">
        <v>267</v>
      </c>
      <c r="H2062" t="s">
        <v>260</v>
      </c>
      <c r="I2062">
        <v>78</v>
      </c>
    </row>
    <row r="2063" spans="1:9" x14ac:dyDescent="0.2">
      <c r="A2063" t="s">
        <v>409</v>
      </c>
      <c r="B2063" t="s">
        <v>1453</v>
      </c>
      <c r="C2063" t="s">
        <v>262</v>
      </c>
      <c r="D2063" t="s">
        <v>254</v>
      </c>
      <c r="E2063">
        <v>6633</v>
      </c>
      <c r="F2063" t="s">
        <v>1541</v>
      </c>
      <c r="G2063" t="s">
        <v>263</v>
      </c>
      <c r="H2063" t="s">
        <v>280</v>
      </c>
      <c r="I2063">
        <v>36</v>
      </c>
    </row>
    <row r="2064" spans="1:9" x14ac:dyDescent="0.2">
      <c r="A2064" t="s">
        <v>409</v>
      </c>
      <c r="B2064" t="s">
        <v>1453</v>
      </c>
      <c r="C2064" t="s">
        <v>257</v>
      </c>
      <c r="D2064" t="s">
        <v>254</v>
      </c>
      <c r="E2064">
        <v>6731</v>
      </c>
      <c r="F2064" t="s">
        <v>3401</v>
      </c>
      <c r="G2064" t="s">
        <v>263</v>
      </c>
      <c r="H2064" t="s">
        <v>280</v>
      </c>
      <c r="I2064">
        <v>27</v>
      </c>
    </row>
    <row r="2065" spans="1:10" x14ac:dyDescent="0.2">
      <c r="A2065" t="s">
        <v>409</v>
      </c>
      <c r="B2065" t="s">
        <v>1453</v>
      </c>
      <c r="C2065" t="s">
        <v>253</v>
      </c>
      <c r="D2065" t="s">
        <v>254</v>
      </c>
      <c r="E2065">
        <v>6736</v>
      </c>
      <c r="F2065" t="s">
        <v>1555</v>
      </c>
      <c r="G2065" t="s">
        <v>259</v>
      </c>
      <c r="H2065" t="s">
        <v>280</v>
      </c>
      <c r="I2065">
        <v>403</v>
      </c>
    </row>
    <row r="2066" spans="1:10" x14ac:dyDescent="0.2">
      <c r="A2066" t="s">
        <v>409</v>
      </c>
      <c r="B2066" t="s">
        <v>1453</v>
      </c>
      <c r="C2066" t="s">
        <v>253</v>
      </c>
      <c r="D2066" t="s">
        <v>254</v>
      </c>
      <c r="E2066">
        <v>6824</v>
      </c>
      <c r="F2066" t="s">
        <v>3224</v>
      </c>
      <c r="G2066" t="s">
        <v>259</v>
      </c>
      <c r="H2066" t="s">
        <v>280</v>
      </c>
      <c r="I2066">
        <v>217</v>
      </c>
    </row>
    <row r="2067" spans="1:10" x14ac:dyDescent="0.2">
      <c r="A2067" t="s">
        <v>409</v>
      </c>
      <c r="B2067" t="s">
        <v>1453</v>
      </c>
      <c r="C2067" t="s">
        <v>253</v>
      </c>
      <c r="D2067" t="s">
        <v>254</v>
      </c>
      <c r="E2067">
        <v>6838</v>
      </c>
      <c r="F2067" t="s">
        <v>3225</v>
      </c>
      <c r="G2067" t="s">
        <v>259</v>
      </c>
      <c r="H2067" t="s">
        <v>280</v>
      </c>
      <c r="I2067">
        <v>145</v>
      </c>
    </row>
    <row r="2068" spans="1:10" x14ac:dyDescent="0.2">
      <c r="A2068" t="s">
        <v>409</v>
      </c>
      <c r="B2068" t="s">
        <v>1453</v>
      </c>
      <c r="C2068" t="s">
        <v>253</v>
      </c>
      <c r="D2068" t="s">
        <v>254</v>
      </c>
      <c r="E2068">
        <v>6942</v>
      </c>
      <c r="F2068" t="s">
        <v>3226</v>
      </c>
      <c r="G2068" t="s">
        <v>259</v>
      </c>
      <c r="H2068" t="s">
        <v>266</v>
      </c>
      <c r="I2068">
        <v>29</v>
      </c>
    </row>
    <row r="2069" spans="1:10" x14ac:dyDescent="0.2">
      <c r="A2069" t="s">
        <v>409</v>
      </c>
      <c r="B2069" t="s">
        <v>1453</v>
      </c>
      <c r="C2069" t="s">
        <v>253</v>
      </c>
      <c r="D2069" t="s">
        <v>254</v>
      </c>
      <c r="E2069">
        <v>7078</v>
      </c>
      <c r="F2069" t="s">
        <v>3227</v>
      </c>
      <c r="G2069" t="s">
        <v>267</v>
      </c>
      <c r="H2069" t="s">
        <v>260</v>
      </c>
      <c r="I2069">
        <v>63</v>
      </c>
    </row>
    <row r="2070" spans="1:10" x14ac:dyDescent="0.2">
      <c r="A2070" t="s">
        <v>409</v>
      </c>
      <c r="B2070" t="s">
        <v>1453</v>
      </c>
      <c r="C2070" t="s">
        <v>253</v>
      </c>
      <c r="D2070" t="s">
        <v>254</v>
      </c>
      <c r="E2070">
        <v>7217</v>
      </c>
      <c r="F2070" t="s">
        <v>3228</v>
      </c>
      <c r="G2070" t="s">
        <v>259</v>
      </c>
      <c r="H2070" t="s">
        <v>285</v>
      </c>
      <c r="I2070">
        <v>44</v>
      </c>
    </row>
    <row r="2071" spans="1:10" x14ac:dyDescent="0.2">
      <c r="A2071" t="s">
        <v>409</v>
      </c>
      <c r="B2071" t="s">
        <v>1453</v>
      </c>
      <c r="C2071" t="s">
        <v>262</v>
      </c>
      <c r="D2071" t="s">
        <v>254</v>
      </c>
      <c r="E2071">
        <v>7986</v>
      </c>
      <c r="F2071" t="s">
        <v>3229</v>
      </c>
      <c r="G2071" t="s">
        <v>259</v>
      </c>
      <c r="H2071" t="s">
        <v>277</v>
      </c>
      <c r="I2071">
        <v>22</v>
      </c>
    </row>
    <row r="2072" spans="1:10" x14ac:dyDescent="0.2">
      <c r="A2072" t="s">
        <v>409</v>
      </c>
      <c r="B2072" t="s">
        <v>1453</v>
      </c>
      <c r="C2072" t="s">
        <v>262</v>
      </c>
      <c r="D2072" t="s">
        <v>254</v>
      </c>
      <c r="E2072">
        <v>8202</v>
      </c>
      <c r="F2072" t="s">
        <v>3230</v>
      </c>
      <c r="G2072" t="s">
        <v>263</v>
      </c>
      <c r="H2072" t="s">
        <v>265</v>
      </c>
      <c r="I2072">
        <v>228</v>
      </c>
    </row>
    <row r="2073" spans="1:10" x14ac:dyDescent="0.2">
      <c r="A2073" t="s">
        <v>409</v>
      </c>
      <c r="B2073" t="s">
        <v>1453</v>
      </c>
      <c r="C2073" t="s">
        <v>253</v>
      </c>
      <c r="D2073" t="s">
        <v>254</v>
      </c>
      <c r="E2073">
        <v>8750</v>
      </c>
      <c r="F2073" t="s">
        <v>3402</v>
      </c>
      <c r="G2073" t="s">
        <v>255</v>
      </c>
      <c r="H2073" t="s">
        <v>593</v>
      </c>
      <c r="I2073" t="s">
        <v>3340</v>
      </c>
      <c r="J2073" t="s">
        <v>4331</v>
      </c>
    </row>
    <row r="2074" spans="1:10" x14ac:dyDescent="0.2">
      <c r="A2074" t="s">
        <v>409</v>
      </c>
      <c r="B2074" t="s">
        <v>1453</v>
      </c>
      <c r="C2074" t="s">
        <v>253</v>
      </c>
      <c r="D2074" t="s">
        <v>254</v>
      </c>
      <c r="E2074">
        <v>8766</v>
      </c>
      <c r="F2074" t="s">
        <v>3231</v>
      </c>
      <c r="G2074" t="s">
        <v>255</v>
      </c>
      <c r="H2074" t="s">
        <v>593</v>
      </c>
      <c r="I2074" t="s">
        <v>3357</v>
      </c>
      <c r="J2074" t="s">
        <v>4249</v>
      </c>
    </row>
    <row r="2075" spans="1:10" x14ac:dyDescent="0.2">
      <c r="A2075" t="s">
        <v>409</v>
      </c>
      <c r="B2075" t="s">
        <v>1453</v>
      </c>
      <c r="C2075" t="s">
        <v>262</v>
      </c>
      <c r="D2075" t="s">
        <v>258</v>
      </c>
      <c r="E2075">
        <v>8964</v>
      </c>
      <c r="F2075" t="s">
        <v>3232</v>
      </c>
      <c r="G2075" t="s">
        <v>292</v>
      </c>
      <c r="H2075" t="s">
        <v>293</v>
      </c>
      <c r="I2075" t="s">
        <v>278</v>
      </c>
      <c r="J2075" t="s">
        <v>4346</v>
      </c>
    </row>
    <row r="2076" spans="1:10" x14ac:dyDescent="0.2">
      <c r="A2076" t="s">
        <v>409</v>
      </c>
      <c r="B2076" t="s">
        <v>1453</v>
      </c>
      <c r="C2076" t="s">
        <v>253</v>
      </c>
      <c r="D2076" t="s">
        <v>254</v>
      </c>
      <c r="E2076">
        <v>9012</v>
      </c>
      <c r="F2076" t="s">
        <v>3233</v>
      </c>
      <c r="G2076" t="s">
        <v>259</v>
      </c>
      <c r="H2076" t="s">
        <v>338</v>
      </c>
      <c r="I2076">
        <v>38</v>
      </c>
    </row>
    <row r="2077" spans="1:10" x14ac:dyDescent="0.2">
      <c r="A2077" t="s">
        <v>409</v>
      </c>
      <c r="B2077" t="s">
        <v>1453</v>
      </c>
      <c r="C2077" t="s">
        <v>253</v>
      </c>
      <c r="D2077" t="s">
        <v>254</v>
      </c>
      <c r="E2077">
        <v>9360</v>
      </c>
      <c r="F2077" t="s">
        <v>3234</v>
      </c>
      <c r="G2077" t="s">
        <v>263</v>
      </c>
      <c r="H2077" t="s">
        <v>266</v>
      </c>
      <c r="I2077">
        <v>22</v>
      </c>
    </row>
    <row r="2078" spans="1:10" x14ac:dyDescent="0.2">
      <c r="A2078" t="s">
        <v>409</v>
      </c>
      <c r="B2078" t="s">
        <v>1453</v>
      </c>
      <c r="C2078" t="s">
        <v>262</v>
      </c>
      <c r="D2078" t="s">
        <v>254</v>
      </c>
      <c r="E2078">
        <v>9704</v>
      </c>
      <c r="F2078" t="s">
        <v>3235</v>
      </c>
      <c r="G2078" t="s">
        <v>255</v>
      </c>
      <c r="H2078" t="s">
        <v>260</v>
      </c>
      <c r="I2078">
        <v>87</v>
      </c>
    </row>
    <row r="2079" spans="1:10" x14ac:dyDescent="0.2">
      <c r="A2079" t="s">
        <v>409</v>
      </c>
      <c r="B2079" t="s">
        <v>1453</v>
      </c>
      <c r="C2079" t="s">
        <v>262</v>
      </c>
      <c r="D2079" t="s">
        <v>254</v>
      </c>
      <c r="E2079">
        <v>9758</v>
      </c>
      <c r="F2079" t="s">
        <v>1558</v>
      </c>
      <c r="G2079" t="s">
        <v>259</v>
      </c>
      <c r="H2079" t="s">
        <v>266</v>
      </c>
      <c r="I2079">
        <v>118</v>
      </c>
    </row>
    <row r="2080" spans="1:10" x14ac:dyDescent="0.2">
      <c r="A2080" t="s">
        <v>409</v>
      </c>
      <c r="B2080" t="s">
        <v>1453</v>
      </c>
      <c r="C2080" t="s">
        <v>264</v>
      </c>
      <c r="D2080" t="s">
        <v>254</v>
      </c>
      <c r="E2080">
        <v>9797</v>
      </c>
      <c r="F2080" t="s">
        <v>3236</v>
      </c>
      <c r="G2080" t="s">
        <v>263</v>
      </c>
      <c r="H2080" t="s">
        <v>260</v>
      </c>
      <c r="I2080">
        <v>52</v>
      </c>
    </row>
    <row r="2081" spans="1:10" x14ac:dyDescent="0.2">
      <c r="A2081" t="s">
        <v>409</v>
      </c>
      <c r="B2081" t="s">
        <v>1619</v>
      </c>
      <c r="C2081" t="s">
        <v>253</v>
      </c>
      <c r="D2081" t="s">
        <v>254</v>
      </c>
      <c r="E2081">
        <v>2764</v>
      </c>
      <c r="F2081" t="s">
        <v>3237</v>
      </c>
      <c r="G2081" t="s">
        <v>255</v>
      </c>
      <c r="H2081" t="s">
        <v>265</v>
      </c>
      <c r="I2081">
        <v>131</v>
      </c>
    </row>
    <row r="2082" spans="1:10" x14ac:dyDescent="0.2">
      <c r="A2082" t="s">
        <v>409</v>
      </c>
      <c r="B2082" t="s">
        <v>1619</v>
      </c>
      <c r="C2082" t="s">
        <v>262</v>
      </c>
      <c r="D2082" t="s">
        <v>258</v>
      </c>
      <c r="E2082">
        <v>9271</v>
      </c>
      <c r="F2082" t="s">
        <v>3640</v>
      </c>
      <c r="G2082" t="s">
        <v>267</v>
      </c>
      <c r="H2082" t="s">
        <v>265</v>
      </c>
      <c r="I2082">
        <v>25</v>
      </c>
    </row>
    <row r="2083" spans="1:10" x14ac:dyDescent="0.2">
      <c r="A2083" t="s">
        <v>409</v>
      </c>
      <c r="B2083" t="s">
        <v>2359</v>
      </c>
      <c r="C2083" t="s">
        <v>257</v>
      </c>
      <c r="D2083" t="s">
        <v>254</v>
      </c>
      <c r="E2083">
        <v>6198</v>
      </c>
      <c r="F2083" t="s">
        <v>3238</v>
      </c>
      <c r="G2083" t="s">
        <v>267</v>
      </c>
      <c r="H2083" t="s">
        <v>260</v>
      </c>
      <c r="I2083">
        <v>41</v>
      </c>
    </row>
    <row r="2084" spans="1:10" x14ac:dyDescent="0.2">
      <c r="A2084" t="s">
        <v>409</v>
      </c>
      <c r="B2084" t="s">
        <v>3239</v>
      </c>
      <c r="C2084" t="s">
        <v>262</v>
      </c>
      <c r="D2084" t="s">
        <v>254</v>
      </c>
      <c r="E2084">
        <v>9260</v>
      </c>
      <c r="F2084" t="s">
        <v>3240</v>
      </c>
      <c r="G2084" t="s">
        <v>255</v>
      </c>
      <c r="H2084" t="s">
        <v>261</v>
      </c>
      <c r="I2084">
        <v>517</v>
      </c>
    </row>
    <row r="2085" spans="1:10" x14ac:dyDescent="0.2">
      <c r="A2085" t="s">
        <v>409</v>
      </c>
      <c r="B2085" t="s">
        <v>252</v>
      </c>
      <c r="C2085" t="s">
        <v>253</v>
      </c>
      <c r="D2085" t="s">
        <v>254</v>
      </c>
      <c r="E2085">
        <v>1447</v>
      </c>
      <c r="F2085" t="s">
        <v>3241</v>
      </c>
      <c r="G2085" t="s">
        <v>267</v>
      </c>
      <c r="H2085" t="s">
        <v>282</v>
      </c>
      <c r="I2085">
        <v>95</v>
      </c>
    </row>
    <row r="2086" spans="1:10" x14ac:dyDescent="0.2">
      <c r="A2086" t="s">
        <v>409</v>
      </c>
      <c r="B2086" t="s">
        <v>252</v>
      </c>
      <c r="C2086" t="s">
        <v>253</v>
      </c>
      <c r="D2086" t="s">
        <v>254</v>
      </c>
      <c r="E2086">
        <v>1448</v>
      </c>
      <c r="F2086" t="s">
        <v>3242</v>
      </c>
      <c r="G2086" t="s">
        <v>255</v>
      </c>
      <c r="H2086" t="s">
        <v>282</v>
      </c>
      <c r="I2086">
        <v>194</v>
      </c>
    </row>
    <row r="2087" spans="1:10" x14ac:dyDescent="0.2">
      <c r="A2087" t="s">
        <v>409</v>
      </c>
      <c r="B2087" t="s">
        <v>252</v>
      </c>
      <c r="C2087" t="s">
        <v>253</v>
      </c>
      <c r="D2087" t="s">
        <v>258</v>
      </c>
      <c r="E2087">
        <v>1450</v>
      </c>
      <c r="F2087" t="s">
        <v>497</v>
      </c>
      <c r="G2087" t="s">
        <v>259</v>
      </c>
      <c r="H2087" t="s">
        <v>282</v>
      </c>
      <c r="I2087">
        <v>61</v>
      </c>
    </row>
    <row r="2088" spans="1:10" x14ac:dyDescent="0.2">
      <c r="A2088" t="s">
        <v>409</v>
      </c>
      <c r="B2088" t="s">
        <v>252</v>
      </c>
      <c r="C2088" t="s">
        <v>253</v>
      </c>
      <c r="D2088" t="s">
        <v>254</v>
      </c>
      <c r="E2088">
        <v>2158</v>
      </c>
      <c r="F2088" t="s">
        <v>3243</v>
      </c>
      <c r="G2088" t="s">
        <v>267</v>
      </c>
      <c r="H2088" t="s">
        <v>260</v>
      </c>
      <c r="I2088">
        <v>117</v>
      </c>
    </row>
    <row r="2089" spans="1:10" x14ac:dyDescent="0.2">
      <c r="A2089" t="s">
        <v>409</v>
      </c>
      <c r="B2089" t="s">
        <v>252</v>
      </c>
      <c r="C2089" t="s">
        <v>253</v>
      </c>
      <c r="D2089" t="s">
        <v>254</v>
      </c>
      <c r="E2089">
        <v>2162</v>
      </c>
      <c r="F2089" t="s">
        <v>3244</v>
      </c>
      <c r="G2089" t="s">
        <v>259</v>
      </c>
      <c r="H2089" t="s">
        <v>260</v>
      </c>
      <c r="I2089">
        <v>96</v>
      </c>
    </row>
    <row r="2090" spans="1:10" x14ac:dyDescent="0.2">
      <c r="A2090" t="s">
        <v>409</v>
      </c>
      <c r="B2090" t="s">
        <v>252</v>
      </c>
      <c r="C2090" t="s">
        <v>253</v>
      </c>
      <c r="D2090" t="s">
        <v>254</v>
      </c>
      <c r="E2090">
        <v>2291</v>
      </c>
      <c r="F2090" t="s">
        <v>3245</v>
      </c>
      <c r="G2090" t="s">
        <v>263</v>
      </c>
      <c r="H2090" t="s">
        <v>256</v>
      </c>
      <c r="I2090">
        <v>72</v>
      </c>
    </row>
    <row r="2091" spans="1:10" x14ac:dyDescent="0.2">
      <c r="A2091" t="s">
        <v>409</v>
      </c>
      <c r="B2091" t="s">
        <v>252</v>
      </c>
      <c r="C2091" t="s">
        <v>262</v>
      </c>
      <c r="D2091" t="s">
        <v>254</v>
      </c>
      <c r="E2091">
        <v>2330</v>
      </c>
      <c r="F2091" t="s">
        <v>4046</v>
      </c>
      <c r="G2091" t="s">
        <v>259</v>
      </c>
      <c r="H2091" t="s">
        <v>266</v>
      </c>
      <c r="I2091">
        <v>45</v>
      </c>
    </row>
    <row r="2092" spans="1:10" x14ac:dyDescent="0.2">
      <c r="A2092" t="s">
        <v>409</v>
      </c>
      <c r="B2092" t="s">
        <v>252</v>
      </c>
      <c r="C2092" t="s">
        <v>253</v>
      </c>
      <c r="D2092" t="s">
        <v>258</v>
      </c>
      <c r="E2092">
        <v>2334</v>
      </c>
      <c r="F2092" t="s">
        <v>585</v>
      </c>
      <c r="G2092" t="s">
        <v>267</v>
      </c>
      <c r="H2092" t="s">
        <v>260</v>
      </c>
      <c r="I2092">
        <v>56</v>
      </c>
    </row>
    <row r="2093" spans="1:10" x14ac:dyDescent="0.2">
      <c r="A2093" t="s">
        <v>409</v>
      </c>
      <c r="B2093" t="s">
        <v>252</v>
      </c>
      <c r="C2093" t="s">
        <v>262</v>
      </c>
      <c r="D2093" t="s">
        <v>254</v>
      </c>
      <c r="E2093">
        <v>2427</v>
      </c>
      <c r="F2093" t="s">
        <v>3246</v>
      </c>
      <c r="G2093" t="s">
        <v>255</v>
      </c>
      <c r="H2093" t="s">
        <v>260</v>
      </c>
      <c r="I2093" t="s">
        <v>286</v>
      </c>
      <c r="J2093" t="s">
        <v>4241</v>
      </c>
    </row>
    <row r="2094" spans="1:10" x14ac:dyDescent="0.2">
      <c r="A2094" t="s">
        <v>409</v>
      </c>
      <c r="B2094" t="s">
        <v>252</v>
      </c>
      <c r="C2094" t="s">
        <v>262</v>
      </c>
      <c r="D2094" t="s">
        <v>254</v>
      </c>
      <c r="E2094">
        <v>2499</v>
      </c>
      <c r="F2094" t="s">
        <v>3247</v>
      </c>
      <c r="G2094" t="s">
        <v>263</v>
      </c>
      <c r="H2094" t="s">
        <v>260</v>
      </c>
      <c r="I2094">
        <v>35</v>
      </c>
    </row>
    <row r="2095" spans="1:10" x14ac:dyDescent="0.2">
      <c r="A2095" t="s">
        <v>409</v>
      </c>
      <c r="B2095" t="s">
        <v>252</v>
      </c>
      <c r="C2095" t="s">
        <v>262</v>
      </c>
      <c r="D2095" t="s">
        <v>254</v>
      </c>
      <c r="E2095">
        <v>2597</v>
      </c>
      <c r="F2095" t="s">
        <v>4048</v>
      </c>
      <c r="G2095" t="s">
        <v>255</v>
      </c>
      <c r="H2095" t="s">
        <v>256</v>
      </c>
      <c r="I2095">
        <v>133</v>
      </c>
    </row>
    <row r="2096" spans="1:10" x14ac:dyDescent="0.2">
      <c r="A2096" t="s">
        <v>409</v>
      </c>
      <c r="B2096" t="s">
        <v>252</v>
      </c>
      <c r="C2096" t="s">
        <v>257</v>
      </c>
      <c r="D2096" t="s">
        <v>258</v>
      </c>
      <c r="E2096">
        <v>2652</v>
      </c>
      <c r="F2096" t="s">
        <v>3248</v>
      </c>
      <c r="G2096" t="s">
        <v>263</v>
      </c>
      <c r="H2096" t="s">
        <v>265</v>
      </c>
      <c r="I2096">
        <v>42</v>
      </c>
    </row>
    <row r="2097" spans="1:10" x14ac:dyDescent="0.2">
      <c r="A2097" t="s">
        <v>409</v>
      </c>
      <c r="B2097" t="s">
        <v>252</v>
      </c>
      <c r="C2097" t="s">
        <v>264</v>
      </c>
      <c r="D2097" t="s">
        <v>258</v>
      </c>
      <c r="E2097">
        <v>2762</v>
      </c>
      <c r="F2097" t="s">
        <v>2972</v>
      </c>
      <c r="G2097" t="s">
        <v>263</v>
      </c>
      <c r="H2097" t="s">
        <v>265</v>
      </c>
      <c r="I2097">
        <v>63</v>
      </c>
    </row>
    <row r="2098" spans="1:10" x14ac:dyDescent="0.2">
      <c r="A2098" t="s">
        <v>409</v>
      </c>
      <c r="B2098" t="s">
        <v>252</v>
      </c>
      <c r="C2098" t="s">
        <v>253</v>
      </c>
      <c r="D2098" t="s">
        <v>258</v>
      </c>
      <c r="E2098">
        <v>2876</v>
      </c>
      <c r="F2098" t="s">
        <v>3249</v>
      </c>
      <c r="G2098" t="s">
        <v>259</v>
      </c>
      <c r="H2098" t="s">
        <v>256</v>
      </c>
      <c r="I2098">
        <v>39</v>
      </c>
    </row>
    <row r="2099" spans="1:10" x14ac:dyDescent="0.2">
      <c r="A2099" t="s">
        <v>409</v>
      </c>
      <c r="B2099" t="s">
        <v>252</v>
      </c>
      <c r="C2099" t="s">
        <v>253</v>
      </c>
      <c r="D2099" t="s">
        <v>254</v>
      </c>
      <c r="E2099">
        <v>2981</v>
      </c>
      <c r="F2099" t="s">
        <v>1433</v>
      </c>
      <c r="G2099" t="s">
        <v>267</v>
      </c>
      <c r="H2099" t="s">
        <v>281</v>
      </c>
      <c r="I2099">
        <v>62</v>
      </c>
    </row>
    <row r="2100" spans="1:10" x14ac:dyDescent="0.2">
      <c r="A2100" t="s">
        <v>409</v>
      </c>
      <c r="B2100" t="s">
        <v>252</v>
      </c>
      <c r="C2100" t="s">
        <v>264</v>
      </c>
      <c r="D2100" t="s">
        <v>254</v>
      </c>
      <c r="E2100">
        <v>3041</v>
      </c>
      <c r="F2100" t="s">
        <v>3250</v>
      </c>
      <c r="G2100" t="s">
        <v>263</v>
      </c>
      <c r="H2100" t="s">
        <v>261</v>
      </c>
      <c r="I2100">
        <v>15</v>
      </c>
    </row>
    <row r="2101" spans="1:10" x14ac:dyDescent="0.2">
      <c r="A2101" t="s">
        <v>409</v>
      </c>
      <c r="B2101" t="s">
        <v>252</v>
      </c>
      <c r="C2101" t="s">
        <v>262</v>
      </c>
      <c r="D2101" t="s">
        <v>254</v>
      </c>
      <c r="E2101">
        <v>3054</v>
      </c>
      <c r="F2101" t="s">
        <v>3251</v>
      </c>
      <c r="G2101" t="s">
        <v>263</v>
      </c>
      <c r="H2101" t="s">
        <v>261</v>
      </c>
      <c r="I2101">
        <v>55</v>
      </c>
    </row>
    <row r="2102" spans="1:10" x14ac:dyDescent="0.2">
      <c r="A2102" t="s">
        <v>409</v>
      </c>
      <c r="B2102" t="s">
        <v>252</v>
      </c>
      <c r="C2102" t="s">
        <v>253</v>
      </c>
      <c r="D2102" t="s">
        <v>254</v>
      </c>
      <c r="E2102">
        <v>3258</v>
      </c>
      <c r="F2102" t="s">
        <v>3252</v>
      </c>
      <c r="G2102" t="s">
        <v>255</v>
      </c>
      <c r="H2102" t="s">
        <v>281</v>
      </c>
      <c r="I2102" t="s">
        <v>286</v>
      </c>
      <c r="J2102" t="s">
        <v>4292</v>
      </c>
    </row>
    <row r="2103" spans="1:10" x14ac:dyDescent="0.2">
      <c r="A2103" t="s">
        <v>409</v>
      </c>
      <c r="B2103" t="s">
        <v>252</v>
      </c>
      <c r="C2103" t="s">
        <v>257</v>
      </c>
      <c r="D2103" t="s">
        <v>254</v>
      </c>
      <c r="E2103">
        <v>3323</v>
      </c>
      <c r="F2103" t="s">
        <v>3253</v>
      </c>
      <c r="G2103" t="s">
        <v>259</v>
      </c>
      <c r="H2103" t="s">
        <v>261</v>
      </c>
      <c r="I2103">
        <v>84</v>
      </c>
    </row>
    <row r="2104" spans="1:10" x14ac:dyDescent="0.2">
      <c r="A2104" t="s">
        <v>409</v>
      </c>
      <c r="B2104" t="s">
        <v>252</v>
      </c>
      <c r="C2104" t="s">
        <v>262</v>
      </c>
      <c r="D2104" t="s">
        <v>254</v>
      </c>
      <c r="E2104">
        <v>3673</v>
      </c>
      <c r="F2104" t="s">
        <v>3403</v>
      </c>
      <c r="G2104" t="s">
        <v>255</v>
      </c>
      <c r="H2104" t="s">
        <v>266</v>
      </c>
      <c r="I2104">
        <v>588</v>
      </c>
    </row>
    <row r="2105" spans="1:10" x14ac:dyDescent="0.2">
      <c r="A2105" t="s">
        <v>409</v>
      </c>
      <c r="B2105" t="s">
        <v>252</v>
      </c>
      <c r="C2105" t="s">
        <v>257</v>
      </c>
      <c r="D2105" t="s">
        <v>254</v>
      </c>
      <c r="E2105">
        <v>3674</v>
      </c>
      <c r="F2105" t="s">
        <v>3255</v>
      </c>
      <c r="G2105" t="s">
        <v>267</v>
      </c>
      <c r="H2105" t="s">
        <v>266</v>
      </c>
      <c r="I2105">
        <v>72</v>
      </c>
    </row>
    <row r="2106" spans="1:10" x14ac:dyDescent="0.2">
      <c r="A2106" t="s">
        <v>409</v>
      </c>
      <c r="B2106" t="s">
        <v>252</v>
      </c>
      <c r="C2106" t="s">
        <v>257</v>
      </c>
      <c r="D2106" t="s">
        <v>254</v>
      </c>
      <c r="E2106">
        <v>3726</v>
      </c>
      <c r="F2106" t="s">
        <v>3256</v>
      </c>
      <c r="G2106" t="s">
        <v>263</v>
      </c>
      <c r="H2106" t="s">
        <v>265</v>
      </c>
      <c r="I2106">
        <v>34</v>
      </c>
    </row>
    <row r="2107" spans="1:10" x14ac:dyDescent="0.2">
      <c r="A2107" t="s">
        <v>409</v>
      </c>
      <c r="B2107" t="s">
        <v>252</v>
      </c>
      <c r="C2107" t="s">
        <v>262</v>
      </c>
      <c r="D2107" t="s">
        <v>254</v>
      </c>
      <c r="E2107">
        <v>3758</v>
      </c>
      <c r="F2107" t="s">
        <v>3257</v>
      </c>
      <c r="G2107" t="s">
        <v>259</v>
      </c>
      <c r="H2107" t="s">
        <v>266</v>
      </c>
      <c r="I2107">
        <v>193</v>
      </c>
    </row>
    <row r="2108" spans="1:10" x14ac:dyDescent="0.2">
      <c r="A2108" t="s">
        <v>409</v>
      </c>
      <c r="B2108" t="s">
        <v>252</v>
      </c>
      <c r="C2108" t="s">
        <v>262</v>
      </c>
      <c r="D2108" t="s">
        <v>254</v>
      </c>
      <c r="E2108">
        <v>3782</v>
      </c>
      <c r="F2108" t="s">
        <v>3258</v>
      </c>
      <c r="G2108" t="s">
        <v>267</v>
      </c>
      <c r="H2108" t="s">
        <v>266</v>
      </c>
      <c r="I2108">
        <v>130</v>
      </c>
    </row>
    <row r="2109" spans="1:10" x14ac:dyDescent="0.2">
      <c r="A2109" t="s">
        <v>409</v>
      </c>
      <c r="B2109" t="s">
        <v>252</v>
      </c>
      <c r="C2109" t="s">
        <v>253</v>
      </c>
      <c r="D2109" t="s">
        <v>254</v>
      </c>
      <c r="E2109">
        <v>3840</v>
      </c>
      <c r="F2109" t="s">
        <v>3259</v>
      </c>
      <c r="G2109" t="s">
        <v>263</v>
      </c>
      <c r="H2109" t="s">
        <v>266</v>
      </c>
      <c r="I2109">
        <v>40</v>
      </c>
    </row>
    <row r="2110" spans="1:10" x14ac:dyDescent="0.2">
      <c r="A2110" t="s">
        <v>409</v>
      </c>
      <c r="B2110" t="s">
        <v>252</v>
      </c>
      <c r="C2110" t="s">
        <v>264</v>
      </c>
      <c r="D2110" t="s">
        <v>254</v>
      </c>
      <c r="E2110">
        <v>3856</v>
      </c>
      <c r="F2110" t="s">
        <v>509</v>
      </c>
      <c r="G2110" t="s">
        <v>263</v>
      </c>
      <c r="H2110" t="s">
        <v>280</v>
      </c>
      <c r="I2110">
        <v>39</v>
      </c>
    </row>
    <row r="2111" spans="1:10" x14ac:dyDescent="0.2">
      <c r="A2111" t="s">
        <v>409</v>
      </c>
      <c r="B2111" t="s">
        <v>252</v>
      </c>
      <c r="C2111" t="s">
        <v>257</v>
      </c>
      <c r="D2111" t="s">
        <v>254</v>
      </c>
      <c r="E2111">
        <v>3900</v>
      </c>
      <c r="F2111" t="s">
        <v>2979</v>
      </c>
      <c r="G2111" t="s">
        <v>267</v>
      </c>
      <c r="H2111" t="s">
        <v>266</v>
      </c>
      <c r="I2111">
        <v>152</v>
      </c>
    </row>
    <row r="2112" spans="1:10" x14ac:dyDescent="0.2">
      <c r="A2112" t="s">
        <v>409</v>
      </c>
      <c r="B2112" t="s">
        <v>252</v>
      </c>
      <c r="C2112" t="s">
        <v>253</v>
      </c>
      <c r="D2112" t="s">
        <v>254</v>
      </c>
      <c r="E2112">
        <v>3905</v>
      </c>
      <c r="F2112" t="s">
        <v>4050</v>
      </c>
      <c r="G2112" t="s">
        <v>267</v>
      </c>
      <c r="H2112" t="s">
        <v>266</v>
      </c>
      <c r="I2112">
        <v>77</v>
      </c>
    </row>
    <row r="2113" spans="1:9" x14ac:dyDescent="0.2">
      <c r="A2113" t="s">
        <v>409</v>
      </c>
      <c r="B2113" t="s">
        <v>252</v>
      </c>
      <c r="C2113" t="s">
        <v>253</v>
      </c>
      <c r="D2113" t="s">
        <v>254</v>
      </c>
      <c r="E2113">
        <v>4387</v>
      </c>
      <c r="F2113" t="s">
        <v>3260</v>
      </c>
      <c r="G2113" t="s">
        <v>267</v>
      </c>
      <c r="H2113" t="s">
        <v>266</v>
      </c>
      <c r="I2113">
        <v>78</v>
      </c>
    </row>
    <row r="2114" spans="1:9" x14ac:dyDescent="0.2">
      <c r="A2114" t="s">
        <v>409</v>
      </c>
      <c r="B2114" t="s">
        <v>252</v>
      </c>
      <c r="C2114" t="s">
        <v>253</v>
      </c>
      <c r="D2114" t="s">
        <v>254</v>
      </c>
      <c r="E2114">
        <v>4423</v>
      </c>
      <c r="F2114" t="s">
        <v>3261</v>
      </c>
      <c r="G2114" t="s">
        <v>255</v>
      </c>
      <c r="H2114" t="s">
        <v>266</v>
      </c>
      <c r="I2114">
        <v>954</v>
      </c>
    </row>
    <row r="2115" spans="1:9" x14ac:dyDescent="0.2">
      <c r="A2115" t="s">
        <v>409</v>
      </c>
      <c r="B2115" t="s">
        <v>252</v>
      </c>
      <c r="C2115" t="s">
        <v>262</v>
      </c>
      <c r="D2115" t="s">
        <v>258</v>
      </c>
      <c r="E2115">
        <v>4450</v>
      </c>
      <c r="F2115" t="s">
        <v>520</v>
      </c>
      <c r="G2115" t="s">
        <v>267</v>
      </c>
      <c r="H2115" t="s">
        <v>266</v>
      </c>
      <c r="I2115">
        <v>51</v>
      </c>
    </row>
    <row r="2116" spans="1:9" x14ac:dyDescent="0.2">
      <c r="A2116" t="s">
        <v>409</v>
      </c>
      <c r="B2116" t="s">
        <v>252</v>
      </c>
      <c r="C2116" t="s">
        <v>262</v>
      </c>
      <c r="D2116" t="s">
        <v>258</v>
      </c>
      <c r="E2116">
        <v>4482</v>
      </c>
      <c r="F2116" t="s">
        <v>1325</v>
      </c>
      <c r="G2116" t="s">
        <v>267</v>
      </c>
      <c r="H2116" t="s">
        <v>266</v>
      </c>
      <c r="I2116">
        <v>173</v>
      </c>
    </row>
    <row r="2117" spans="1:9" x14ac:dyDescent="0.2">
      <c r="A2117" t="s">
        <v>409</v>
      </c>
      <c r="B2117" t="s">
        <v>252</v>
      </c>
      <c r="C2117" t="s">
        <v>253</v>
      </c>
      <c r="D2117" t="s">
        <v>254</v>
      </c>
      <c r="E2117">
        <v>4484</v>
      </c>
      <c r="F2117" t="s">
        <v>1326</v>
      </c>
      <c r="G2117" t="s">
        <v>267</v>
      </c>
      <c r="H2117" t="s">
        <v>266</v>
      </c>
      <c r="I2117">
        <v>136</v>
      </c>
    </row>
    <row r="2118" spans="1:9" x14ac:dyDescent="0.2">
      <c r="A2118" t="s">
        <v>409</v>
      </c>
      <c r="B2118" t="s">
        <v>252</v>
      </c>
      <c r="C2118" t="s">
        <v>262</v>
      </c>
      <c r="D2118" t="s">
        <v>258</v>
      </c>
      <c r="E2118">
        <v>4583</v>
      </c>
      <c r="F2118" t="s">
        <v>3263</v>
      </c>
      <c r="G2118" t="s">
        <v>267</v>
      </c>
      <c r="H2118" t="s">
        <v>300</v>
      </c>
      <c r="I2118">
        <v>79</v>
      </c>
    </row>
    <row r="2119" spans="1:9" x14ac:dyDescent="0.2">
      <c r="A2119" t="s">
        <v>409</v>
      </c>
      <c r="B2119" t="s">
        <v>252</v>
      </c>
      <c r="C2119" t="s">
        <v>262</v>
      </c>
      <c r="D2119" t="s">
        <v>258</v>
      </c>
      <c r="E2119">
        <v>4772</v>
      </c>
      <c r="F2119" t="s">
        <v>3264</v>
      </c>
      <c r="G2119" t="s">
        <v>259</v>
      </c>
      <c r="H2119" t="s">
        <v>266</v>
      </c>
      <c r="I2119">
        <v>35</v>
      </c>
    </row>
    <row r="2120" spans="1:9" x14ac:dyDescent="0.2">
      <c r="A2120" t="s">
        <v>409</v>
      </c>
      <c r="B2120" t="s">
        <v>252</v>
      </c>
      <c r="C2120" t="s">
        <v>264</v>
      </c>
      <c r="D2120" t="s">
        <v>254</v>
      </c>
      <c r="E2120">
        <v>4845</v>
      </c>
      <c r="F2120" t="s">
        <v>526</v>
      </c>
      <c r="G2120" t="s">
        <v>255</v>
      </c>
      <c r="H2120" t="s">
        <v>266</v>
      </c>
      <c r="I2120">
        <v>127</v>
      </c>
    </row>
    <row r="2121" spans="1:9" x14ac:dyDescent="0.2">
      <c r="A2121" t="s">
        <v>409</v>
      </c>
      <c r="B2121" t="s">
        <v>252</v>
      </c>
      <c r="C2121" t="s">
        <v>262</v>
      </c>
      <c r="D2121" t="s">
        <v>254</v>
      </c>
      <c r="E2121">
        <v>4979</v>
      </c>
      <c r="F2121" t="s">
        <v>3265</v>
      </c>
      <c r="G2121" t="s">
        <v>255</v>
      </c>
      <c r="H2121" t="s">
        <v>268</v>
      </c>
      <c r="I2121">
        <v>78</v>
      </c>
    </row>
    <row r="2122" spans="1:9" x14ac:dyDescent="0.2">
      <c r="A2122" t="s">
        <v>409</v>
      </c>
      <c r="B2122" t="s">
        <v>252</v>
      </c>
      <c r="C2122" t="s">
        <v>253</v>
      </c>
      <c r="D2122" t="s">
        <v>254</v>
      </c>
      <c r="E2122">
        <v>5103</v>
      </c>
      <c r="F2122" t="s">
        <v>3266</v>
      </c>
      <c r="G2122" t="s">
        <v>263</v>
      </c>
      <c r="H2122" t="s">
        <v>472</v>
      </c>
      <c r="I2122">
        <v>39</v>
      </c>
    </row>
    <row r="2123" spans="1:9" x14ac:dyDescent="0.2">
      <c r="A2123" t="s">
        <v>409</v>
      </c>
      <c r="B2123" t="s">
        <v>252</v>
      </c>
      <c r="C2123" t="s">
        <v>253</v>
      </c>
      <c r="D2123" t="s">
        <v>254</v>
      </c>
      <c r="E2123">
        <v>5965</v>
      </c>
      <c r="F2123" t="s">
        <v>2984</v>
      </c>
      <c r="G2123" t="s">
        <v>263</v>
      </c>
      <c r="H2123" t="s">
        <v>270</v>
      </c>
      <c r="I2123">
        <v>119</v>
      </c>
    </row>
    <row r="2124" spans="1:9" x14ac:dyDescent="0.2">
      <c r="A2124" t="s">
        <v>409</v>
      </c>
      <c r="B2124" t="s">
        <v>252</v>
      </c>
      <c r="C2124" t="s">
        <v>262</v>
      </c>
      <c r="D2124" t="s">
        <v>254</v>
      </c>
      <c r="E2124">
        <v>6034</v>
      </c>
      <c r="F2124" t="s">
        <v>3267</v>
      </c>
      <c r="G2124" t="s">
        <v>267</v>
      </c>
      <c r="H2124" t="s">
        <v>260</v>
      </c>
      <c r="I2124">
        <v>52</v>
      </c>
    </row>
    <row r="2125" spans="1:9" x14ac:dyDescent="0.2">
      <c r="A2125" t="s">
        <v>409</v>
      </c>
      <c r="B2125" t="s">
        <v>252</v>
      </c>
      <c r="C2125" t="s">
        <v>262</v>
      </c>
      <c r="D2125" t="s">
        <v>254</v>
      </c>
      <c r="E2125">
        <v>6171</v>
      </c>
      <c r="F2125" t="s">
        <v>3268</v>
      </c>
      <c r="G2125" t="s">
        <v>255</v>
      </c>
      <c r="H2125" t="s">
        <v>260</v>
      </c>
      <c r="I2125">
        <v>62</v>
      </c>
    </row>
    <row r="2126" spans="1:9" x14ac:dyDescent="0.2">
      <c r="A2126" t="s">
        <v>409</v>
      </c>
      <c r="B2126" t="s">
        <v>252</v>
      </c>
      <c r="C2126" t="s">
        <v>257</v>
      </c>
      <c r="D2126" t="s">
        <v>254</v>
      </c>
      <c r="E2126">
        <v>6191</v>
      </c>
      <c r="F2126" t="s">
        <v>3404</v>
      </c>
      <c r="G2126" t="s">
        <v>255</v>
      </c>
      <c r="H2126" t="s">
        <v>260</v>
      </c>
      <c r="I2126">
        <v>319</v>
      </c>
    </row>
    <row r="2127" spans="1:9" x14ac:dyDescent="0.2">
      <c r="A2127" t="s">
        <v>409</v>
      </c>
      <c r="B2127" t="s">
        <v>252</v>
      </c>
      <c r="C2127" t="s">
        <v>253</v>
      </c>
      <c r="D2127" t="s">
        <v>254</v>
      </c>
      <c r="E2127">
        <v>6237</v>
      </c>
      <c r="F2127" t="s">
        <v>3269</v>
      </c>
      <c r="G2127" t="s">
        <v>255</v>
      </c>
      <c r="H2127" t="s">
        <v>276</v>
      </c>
      <c r="I2127">
        <v>260</v>
      </c>
    </row>
    <row r="2128" spans="1:9" x14ac:dyDescent="0.2">
      <c r="A2128" t="s">
        <v>409</v>
      </c>
      <c r="B2128" t="s">
        <v>252</v>
      </c>
      <c r="C2128" t="s">
        <v>253</v>
      </c>
      <c r="D2128" t="s">
        <v>254</v>
      </c>
      <c r="E2128">
        <v>6334</v>
      </c>
      <c r="F2128" t="s">
        <v>3270</v>
      </c>
      <c r="G2128" t="s">
        <v>263</v>
      </c>
      <c r="H2128" t="s">
        <v>276</v>
      </c>
      <c r="I2128">
        <v>33</v>
      </c>
    </row>
    <row r="2129" spans="1:10" x14ac:dyDescent="0.2">
      <c r="A2129" t="s">
        <v>409</v>
      </c>
      <c r="B2129" t="s">
        <v>252</v>
      </c>
      <c r="C2129" t="s">
        <v>262</v>
      </c>
      <c r="D2129" t="s">
        <v>254</v>
      </c>
      <c r="E2129">
        <v>6425</v>
      </c>
      <c r="F2129" t="s">
        <v>3271</v>
      </c>
      <c r="G2129" t="s">
        <v>259</v>
      </c>
      <c r="H2129" t="s">
        <v>276</v>
      </c>
      <c r="I2129" t="s">
        <v>278</v>
      </c>
      <c r="J2129" t="s">
        <v>4003</v>
      </c>
    </row>
    <row r="2130" spans="1:10" x14ac:dyDescent="0.2">
      <c r="A2130" t="s">
        <v>409</v>
      </c>
      <c r="B2130" t="s">
        <v>252</v>
      </c>
      <c r="C2130" t="s">
        <v>253</v>
      </c>
      <c r="D2130" t="s">
        <v>254</v>
      </c>
      <c r="E2130">
        <v>6502</v>
      </c>
      <c r="F2130" t="s">
        <v>1553</v>
      </c>
      <c r="G2130" t="s">
        <v>263</v>
      </c>
      <c r="H2130" t="s">
        <v>280</v>
      </c>
      <c r="I2130" t="s">
        <v>1572</v>
      </c>
      <c r="J2130" t="s">
        <v>3428</v>
      </c>
    </row>
    <row r="2131" spans="1:10" x14ac:dyDescent="0.2">
      <c r="A2131" t="s">
        <v>409</v>
      </c>
      <c r="B2131" t="s">
        <v>252</v>
      </c>
      <c r="C2131" t="s">
        <v>257</v>
      </c>
      <c r="D2131" t="s">
        <v>258</v>
      </c>
      <c r="E2131">
        <v>6563</v>
      </c>
      <c r="F2131" t="s">
        <v>3272</v>
      </c>
      <c r="G2131" t="s">
        <v>267</v>
      </c>
      <c r="H2131" t="s">
        <v>260</v>
      </c>
      <c r="I2131">
        <v>38</v>
      </c>
    </row>
    <row r="2132" spans="1:10" x14ac:dyDescent="0.2">
      <c r="A2132" t="s">
        <v>409</v>
      </c>
      <c r="B2132" t="s">
        <v>252</v>
      </c>
      <c r="C2132" t="s">
        <v>253</v>
      </c>
      <c r="D2132" t="s">
        <v>254</v>
      </c>
      <c r="E2132">
        <v>6566</v>
      </c>
      <c r="F2132" t="s">
        <v>3273</v>
      </c>
      <c r="G2132" t="s">
        <v>263</v>
      </c>
      <c r="H2132" t="s">
        <v>260</v>
      </c>
      <c r="I2132">
        <v>131</v>
      </c>
    </row>
    <row r="2133" spans="1:10" x14ac:dyDescent="0.2">
      <c r="A2133" t="s">
        <v>409</v>
      </c>
      <c r="B2133" t="s">
        <v>252</v>
      </c>
      <c r="C2133" t="s">
        <v>253</v>
      </c>
      <c r="D2133" t="s">
        <v>254</v>
      </c>
      <c r="E2133">
        <v>6628</v>
      </c>
      <c r="F2133" t="s">
        <v>3274</v>
      </c>
      <c r="G2133" t="s">
        <v>259</v>
      </c>
      <c r="H2133" t="s">
        <v>280</v>
      </c>
      <c r="I2133">
        <v>42</v>
      </c>
    </row>
    <row r="2134" spans="1:10" x14ac:dyDescent="0.2">
      <c r="A2134" t="s">
        <v>409</v>
      </c>
      <c r="B2134" t="s">
        <v>252</v>
      </c>
      <c r="C2134" t="s">
        <v>253</v>
      </c>
      <c r="D2134" t="s">
        <v>254</v>
      </c>
      <c r="E2134">
        <v>6786</v>
      </c>
      <c r="F2134" t="s">
        <v>3405</v>
      </c>
      <c r="G2134" t="s">
        <v>263</v>
      </c>
      <c r="H2134" t="s">
        <v>260</v>
      </c>
      <c r="I2134">
        <v>38</v>
      </c>
    </row>
    <row r="2135" spans="1:10" x14ac:dyDescent="0.2">
      <c r="A2135" t="s">
        <v>409</v>
      </c>
      <c r="B2135" t="s">
        <v>252</v>
      </c>
      <c r="C2135" t="s">
        <v>253</v>
      </c>
      <c r="D2135" t="s">
        <v>254</v>
      </c>
      <c r="E2135">
        <v>6994</v>
      </c>
      <c r="F2135" t="s">
        <v>1627</v>
      </c>
      <c r="G2135" t="s">
        <v>263</v>
      </c>
      <c r="H2135" t="s">
        <v>280</v>
      </c>
      <c r="I2135">
        <v>194</v>
      </c>
    </row>
    <row r="2136" spans="1:10" x14ac:dyDescent="0.2">
      <c r="A2136" t="s">
        <v>409</v>
      </c>
      <c r="B2136" t="s">
        <v>252</v>
      </c>
      <c r="C2136" t="s">
        <v>257</v>
      </c>
      <c r="D2136" t="s">
        <v>254</v>
      </c>
      <c r="E2136">
        <v>7041</v>
      </c>
      <c r="F2136" t="s">
        <v>3275</v>
      </c>
      <c r="G2136" t="s">
        <v>267</v>
      </c>
      <c r="H2136" t="s">
        <v>260</v>
      </c>
      <c r="I2136">
        <v>59</v>
      </c>
    </row>
    <row r="2137" spans="1:10" x14ac:dyDescent="0.2">
      <c r="A2137" t="s">
        <v>409</v>
      </c>
      <c r="B2137" t="s">
        <v>252</v>
      </c>
      <c r="C2137" t="s">
        <v>257</v>
      </c>
      <c r="D2137" t="s">
        <v>258</v>
      </c>
      <c r="E2137">
        <v>7072</v>
      </c>
      <c r="F2137" t="s">
        <v>539</v>
      </c>
      <c r="G2137" t="s">
        <v>267</v>
      </c>
      <c r="H2137" t="s">
        <v>260</v>
      </c>
      <c r="I2137">
        <v>81</v>
      </c>
    </row>
    <row r="2138" spans="1:10" x14ac:dyDescent="0.2">
      <c r="A2138" t="s">
        <v>409</v>
      </c>
      <c r="B2138" t="s">
        <v>252</v>
      </c>
      <c r="C2138" t="s">
        <v>253</v>
      </c>
      <c r="D2138" t="s">
        <v>254</v>
      </c>
      <c r="E2138">
        <v>7297</v>
      </c>
      <c r="F2138" t="s">
        <v>3276</v>
      </c>
      <c r="G2138" t="s">
        <v>259</v>
      </c>
      <c r="H2138" t="s">
        <v>285</v>
      </c>
      <c r="I2138">
        <v>78</v>
      </c>
    </row>
    <row r="2139" spans="1:10" x14ac:dyDescent="0.2">
      <c r="A2139" t="s">
        <v>409</v>
      </c>
      <c r="B2139" t="s">
        <v>252</v>
      </c>
      <c r="C2139" t="s">
        <v>253</v>
      </c>
      <c r="D2139" t="s">
        <v>254</v>
      </c>
      <c r="E2139">
        <v>7746</v>
      </c>
      <c r="F2139" t="s">
        <v>3277</v>
      </c>
      <c r="G2139" t="s">
        <v>259</v>
      </c>
      <c r="H2139" t="s">
        <v>331</v>
      </c>
      <c r="I2139">
        <v>55</v>
      </c>
    </row>
    <row r="2140" spans="1:10" x14ac:dyDescent="0.2">
      <c r="A2140" t="s">
        <v>409</v>
      </c>
      <c r="B2140" t="s">
        <v>252</v>
      </c>
      <c r="C2140" t="s">
        <v>262</v>
      </c>
      <c r="D2140" t="s">
        <v>254</v>
      </c>
      <c r="E2140">
        <v>7972</v>
      </c>
      <c r="F2140" t="s">
        <v>3278</v>
      </c>
      <c r="G2140" t="s">
        <v>255</v>
      </c>
      <c r="H2140" t="s">
        <v>277</v>
      </c>
      <c r="I2140">
        <v>214</v>
      </c>
    </row>
    <row r="2141" spans="1:10" x14ac:dyDescent="0.2">
      <c r="A2141" t="s">
        <v>409</v>
      </c>
      <c r="B2141" t="s">
        <v>252</v>
      </c>
      <c r="C2141" t="s">
        <v>262</v>
      </c>
      <c r="D2141" t="s">
        <v>254</v>
      </c>
      <c r="E2141">
        <v>8179</v>
      </c>
      <c r="F2141" t="s">
        <v>3279</v>
      </c>
      <c r="G2141" t="s">
        <v>255</v>
      </c>
      <c r="H2141" t="s">
        <v>265</v>
      </c>
      <c r="I2141">
        <v>937</v>
      </c>
    </row>
    <row r="2142" spans="1:10" x14ac:dyDescent="0.2">
      <c r="A2142" t="s">
        <v>409</v>
      </c>
      <c r="B2142" t="s">
        <v>252</v>
      </c>
      <c r="C2142" t="s">
        <v>253</v>
      </c>
      <c r="D2142" t="s">
        <v>254</v>
      </c>
      <c r="E2142">
        <v>8630</v>
      </c>
      <c r="F2142" t="s">
        <v>3280</v>
      </c>
      <c r="G2142" t="s">
        <v>255</v>
      </c>
      <c r="H2142" t="s">
        <v>593</v>
      </c>
      <c r="I2142" t="s">
        <v>1572</v>
      </c>
      <c r="J2142" t="s">
        <v>3361</v>
      </c>
    </row>
    <row r="2143" spans="1:10" x14ac:dyDescent="0.2">
      <c r="A2143" t="s">
        <v>409</v>
      </c>
      <c r="B2143" t="s">
        <v>252</v>
      </c>
      <c r="C2143" t="s">
        <v>253</v>
      </c>
      <c r="D2143" t="s">
        <v>254</v>
      </c>
      <c r="E2143">
        <v>8725</v>
      </c>
      <c r="F2143" t="s">
        <v>3281</v>
      </c>
      <c r="G2143" t="s">
        <v>255</v>
      </c>
      <c r="H2143" t="s">
        <v>593</v>
      </c>
      <c r="I2143" t="s">
        <v>422</v>
      </c>
      <c r="J2143" t="s">
        <v>3710</v>
      </c>
    </row>
    <row r="2144" spans="1:10" x14ac:dyDescent="0.2">
      <c r="A2144" t="s">
        <v>409</v>
      </c>
      <c r="B2144" t="s">
        <v>252</v>
      </c>
      <c r="C2144" t="s">
        <v>262</v>
      </c>
      <c r="D2144" t="s">
        <v>254</v>
      </c>
      <c r="E2144">
        <v>8946</v>
      </c>
      <c r="F2144" t="s">
        <v>3282</v>
      </c>
      <c r="G2144" t="s">
        <v>259</v>
      </c>
      <c r="H2144" t="s">
        <v>281</v>
      </c>
      <c r="I2144">
        <v>23</v>
      </c>
    </row>
    <row r="2145" spans="1:10" x14ac:dyDescent="0.2">
      <c r="A2145" t="s">
        <v>409</v>
      </c>
      <c r="B2145" t="s">
        <v>252</v>
      </c>
      <c r="C2145" t="s">
        <v>257</v>
      </c>
      <c r="D2145" t="s">
        <v>254</v>
      </c>
      <c r="E2145">
        <v>9233</v>
      </c>
      <c r="F2145" t="s">
        <v>3641</v>
      </c>
      <c r="G2145" t="s">
        <v>263</v>
      </c>
      <c r="H2145" t="s">
        <v>428</v>
      </c>
      <c r="I2145">
        <v>204</v>
      </c>
    </row>
    <row r="2146" spans="1:10" x14ac:dyDescent="0.2">
      <c r="A2146" t="s">
        <v>409</v>
      </c>
      <c r="B2146" t="s">
        <v>252</v>
      </c>
      <c r="C2146" t="s">
        <v>253</v>
      </c>
      <c r="D2146" t="s">
        <v>254</v>
      </c>
      <c r="E2146">
        <v>9274</v>
      </c>
      <c r="F2146" t="s">
        <v>3283</v>
      </c>
      <c r="G2146" t="s">
        <v>255</v>
      </c>
      <c r="H2146" t="s">
        <v>261</v>
      </c>
      <c r="I2146">
        <v>208</v>
      </c>
    </row>
    <row r="2147" spans="1:10" x14ac:dyDescent="0.2">
      <c r="A2147" t="s">
        <v>409</v>
      </c>
      <c r="B2147" t="s">
        <v>252</v>
      </c>
      <c r="C2147" t="s">
        <v>262</v>
      </c>
      <c r="D2147" t="s">
        <v>254</v>
      </c>
      <c r="E2147">
        <v>9612</v>
      </c>
      <c r="F2147" t="s">
        <v>3285</v>
      </c>
      <c r="G2147" t="s">
        <v>255</v>
      </c>
      <c r="H2147" t="s">
        <v>260</v>
      </c>
      <c r="I2147">
        <v>208</v>
      </c>
    </row>
    <row r="2148" spans="1:10" x14ac:dyDescent="0.2">
      <c r="A2148" t="s">
        <v>409</v>
      </c>
      <c r="B2148" t="s">
        <v>252</v>
      </c>
      <c r="C2148" t="s">
        <v>262</v>
      </c>
      <c r="D2148" t="s">
        <v>254</v>
      </c>
      <c r="E2148">
        <v>9973</v>
      </c>
      <c r="F2148" t="s">
        <v>4051</v>
      </c>
      <c r="G2148" t="s">
        <v>259</v>
      </c>
      <c r="H2148" t="s">
        <v>265</v>
      </c>
      <c r="I2148">
        <v>22</v>
      </c>
    </row>
    <row r="2149" spans="1:10" x14ac:dyDescent="0.2">
      <c r="A2149" t="s">
        <v>3286</v>
      </c>
      <c r="B2149" t="s">
        <v>316</v>
      </c>
      <c r="C2149" t="s">
        <v>262</v>
      </c>
      <c r="D2149" t="s">
        <v>254</v>
      </c>
      <c r="E2149">
        <v>4634</v>
      </c>
      <c r="F2149" t="s">
        <v>3287</v>
      </c>
      <c r="G2149" t="s">
        <v>255</v>
      </c>
      <c r="H2149" t="s">
        <v>268</v>
      </c>
      <c r="I2149" t="s">
        <v>286</v>
      </c>
      <c r="J2149" t="s">
        <v>4297</v>
      </c>
    </row>
    <row r="2150" spans="1:10" x14ac:dyDescent="0.2">
      <c r="A2150" t="s">
        <v>3286</v>
      </c>
      <c r="B2150" t="s">
        <v>316</v>
      </c>
      <c r="C2150" t="s">
        <v>262</v>
      </c>
      <c r="D2150" t="s">
        <v>254</v>
      </c>
      <c r="E2150">
        <v>5108</v>
      </c>
      <c r="F2150" t="s">
        <v>3291</v>
      </c>
      <c r="G2150" t="s">
        <v>255</v>
      </c>
      <c r="H2150" t="s">
        <v>472</v>
      </c>
      <c r="I2150" t="s">
        <v>3012</v>
      </c>
      <c r="J2150" t="s">
        <v>3557</v>
      </c>
    </row>
    <row r="2151" spans="1:10" x14ac:dyDescent="0.2">
      <c r="A2151" t="s">
        <v>3286</v>
      </c>
      <c r="B2151" t="s">
        <v>316</v>
      </c>
      <c r="C2151" t="s">
        <v>262</v>
      </c>
      <c r="D2151" t="s">
        <v>254</v>
      </c>
      <c r="E2151">
        <v>7531</v>
      </c>
      <c r="F2151" t="s">
        <v>3288</v>
      </c>
      <c r="G2151" t="s">
        <v>259</v>
      </c>
      <c r="H2151" t="s">
        <v>261</v>
      </c>
      <c r="I2151">
        <v>151</v>
      </c>
    </row>
    <row r="2152" spans="1:10" x14ac:dyDescent="0.2">
      <c r="A2152" t="s">
        <v>3286</v>
      </c>
      <c r="B2152" t="s">
        <v>316</v>
      </c>
      <c r="C2152" t="s">
        <v>262</v>
      </c>
      <c r="D2152" t="s">
        <v>258</v>
      </c>
      <c r="E2152">
        <v>8951</v>
      </c>
      <c r="F2152" t="s">
        <v>3642</v>
      </c>
      <c r="G2152" t="s">
        <v>292</v>
      </c>
      <c r="H2152" t="s">
        <v>293</v>
      </c>
      <c r="I2152" t="s">
        <v>481</v>
      </c>
      <c r="J2152" t="s">
        <v>4255</v>
      </c>
    </row>
    <row r="2153" spans="1:10" x14ac:dyDescent="0.2">
      <c r="A2153" t="s">
        <v>3286</v>
      </c>
      <c r="B2153" t="s">
        <v>316</v>
      </c>
      <c r="C2153" t="s">
        <v>262</v>
      </c>
      <c r="D2153" t="s">
        <v>258</v>
      </c>
      <c r="E2153">
        <v>8987</v>
      </c>
      <c r="F2153" t="s">
        <v>3289</v>
      </c>
      <c r="G2153" t="s">
        <v>292</v>
      </c>
      <c r="H2153" t="s">
        <v>293</v>
      </c>
      <c r="I2153" t="s">
        <v>278</v>
      </c>
      <c r="J2153" t="s">
        <v>4347</v>
      </c>
    </row>
    <row r="2154" spans="1:10" x14ac:dyDescent="0.2">
      <c r="A2154" t="s">
        <v>3286</v>
      </c>
      <c r="B2154" t="s">
        <v>252</v>
      </c>
      <c r="C2154" t="s">
        <v>262</v>
      </c>
      <c r="D2154" t="s">
        <v>254</v>
      </c>
      <c r="E2154">
        <v>3807</v>
      </c>
      <c r="F2154" t="s">
        <v>3290</v>
      </c>
      <c r="G2154" t="s">
        <v>259</v>
      </c>
      <c r="H2154" t="s">
        <v>266</v>
      </c>
      <c r="I2154">
        <v>64</v>
      </c>
    </row>
    <row r="2155" spans="1:10" x14ac:dyDescent="0.2">
      <c r="A2155" t="s">
        <v>3292</v>
      </c>
      <c r="B2155" t="s">
        <v>1279</v>
      </c>
      <c r="C2155" t="s">
        <v>262</v>
      </c>
      <c r="D2155" t="s">
        <v>254</v>
      </c>
      <c r="E2155">
        <v>9176</v>
      </c>
      <c r="F2155" t="s">
        <v>3293</v>
      </c>
      <c r="G2155" t="s">
        <v>259</v>
      </c>
      <c r="H2155" t="s">
        <v>1625</v>
      </c>
      <c r="I2155">
        <v>36</v>
      </c>
    </row>
    <row r="2156" spans="1:10" x14ac:dyDescent="0.2">
      <c r="A2156" t="s">
        <v>3292</v>
      </c>
      <c r="B2156" t="s">
        <v>316</v>
      </c>
      <c r="C2156" t="s">
        <v>262</v>
      </c>
      <c r="D2156" t="s">
        <v>258</v>
      </c>
      <c r="E2156">
        <v>3470</v>
      </c>
      <c r="F2156" t="s">
        <v>3294</v>
      </c>
      <c r="G2156" t="s">
        <v>292</v>
      </c>
      <c r="H2156" t="s">
        <v>293</v>
      </c>
      <c r="I2156">
        <v>193</v>
      </c>
    </row>
    <row r="2157" spans="1:10" x14ac:dyDescent="0.2">
      <c r="A2157" t="s">
        <v>3292</v>
      </c>
      <c r="B2157" t="s">
        <v>316</v>
      </c>
      <c r="C2157" t="s">
        <v>262</v>
      </c>
      <c r="D2157" t="s">
        <v>254</v>
      </c>
      <c r="E2157">
        <v>4704</v>
      </c>
      <c r="F2157" t="s">
        <v>3406</v>
      </c>
      <c r="G2157" t="s">
        <v>255</v>
      </c>
      <c r="H2157" t="s">
        <v>266</v>
      </c>
      <c r="I2157" t="s">
        <v>332</v>
      </c>
      <c r="J2157" t="s">
        <v>4185</v>
      </c>
    </row>
    <row r="2158" spans="1:10" x14ac:dyDescent="0.2">
      <c r="A2158" t="s">
        <v>3292</v>
      </c>
      <c r="B2158" t="s">
        <v>252</v>
      </c>
      <c r="C2158" t="s">
        <v>262</v>
      </c>
      <c r="D2158" t="s">
        <v>258</v>
      </c>
      <c r="E2158">
        <v>3473</v>
      </c>
      <c r="F2158" t="s">
        <v>3295</v>
      </c>
      <c r="G2158" t="s">
        <v>292</v>
      </c>
      <c r="H2158" t="s">
        <v>293</v>
      </c>
      <c r="I2158">
        <v>322</v>
      </c>
    </row>
    <row r="2159" spans="1:10" x14ac:dyDescent="0.2">
      <c r="A2159" t="s">
        <v>1307</v>
      </c>
      <c r="B2159" t="s">
        <v>316</v>
      </c>
      <c r="C2159" t="s">
        <v>262</v>
      </c>
      <c r="D2159" t="s">
        <v>254</v>
      </c>
      <c r="E2159">
        <v>3350</v>
      </c>
      <c r="F2159" t="s">
        <v>3296</v>
      </c>
      <c r="G2159" t="s">
        <v>259</v>
      </c>
      <c r="H2159" t="s">
        <v>261</v>
      </c>
      <c r="I2159">
        <v>63</v>
      </c>
    </row>
    <row r="2160" spans="1:10" x14ac:dyDescent="0.2">
      <c r="A2160" t="s">
        <v>1307</v>
      </c>
      <c r="B2160" t="s">
        <v>316</v>
      </c>
      <c r="C2160" t="s">
        <v>262</v>
      </c>
      <c r="D2160" t="s">
        <v>254</v>
      </c>
      <c r="E2160">
        <v>3975</v>
      </c>
      <c r="F2160" t="s">
        <v>1308</v>
      </c>
      <c r="G2160" t="s">
        <v>255</v>
      </c>
      <c r="H2160" t="s">
        <v>266</v>
      </c>
      <c r="I2160">
        <v>168</v>
      </c>
    </row>
    <row r="2161" spans="1:10" x14ac:dyDescent="0.2">
      <c r="A2161" t="s">
        <v>1307</v>
      </c>
      <c r="B2161" t="s">
        <v>1453</v>
      </c>
      <c r="C2161" t="s">
        <v>262</v>
      </c>
      <c r="D2161" t="s">
        <v>254</v>
      </c>
      <c r="E2161">
        <v>2721</v>
      </c>
      <c r="F2161" t="s">
        <v>3297</v>
      </c>
      <c r="G2161" t="s">
        <v>259</v>
      </c>
      <c r="H2161" t="s">
        <v>261</v>
      </c>
      <c r="I2161">
        <v>11</v>
      </c>
    </row>
    <row r="2162" spans="1:10" x14ac:dyDescent="0.2">
      <c r="A2162" t="s">
        <v>1307</v>
      </c>
      <c r="B2162" t="s">
        <v>252</v>
      </c>
      <c r="C2162" t="s">
        <v>262</v>
      </c>
      <c r="D2162" t="s">
        <v>258</v>
      </c>
      <c r="E2162">
        <v>3296</v>
      </c>
      <c r="F2162" t="s">
        <v>3298</v>
      </c>
      <c r="G2162" t="s">
        <v>292</v>
      </c>
      <c r="H2162" t="s">
        <v>293</v>
      </c>
      <c r="I2162" t="s">
        <v>278</v>
      </c>
      <c r="J2162" t="s">
        <v>4266</v>
      </c>
    </row>
    <row r="2163" spans="1:10" x14ac:dyDescent="0.2">
      <c r="A2163" t="s">
        <v>415</v>
      </c>
      <c r="B2163" t="s">
        <v>316</v>
      </c>
      <c r="C2163" t="s">
        <v>262</v>
      </c>
      <c r="D2163" t="s">
        <v>258</v>
      </c>
      <c r="E2163">
        <v>3227</v>
      </c>
      <c r="F2163" t="s">
        <v>3299</v>
      </c>
      <c r="G2163" t="s">
        <v>292</v>
      </c>
      <c r="H2163" t="s">
        <v>293</v>
      </c>
      <c r="I2163" t="s">
        <v>278</v>
      </c>
      <c r="J2163" t="s">
        <v>4348</v>
      </c>
    </row>
    <row r="2164" spans="1:10" x14ac:dyDescent="0.2">
      <c r="A2164" t="s">
        <v>415</v>
      </c>
      <c r="B2164" t="s">
        <v>316</v>
      </c>
      <c r="C2164" t="s">
        <v>262</v>
      </c>
      <c r="D2164" t="s">
        <v>258</v>
      </c>
      <c r="E2164">
        <v>8963</v>
      </c>
      <c r="F2164" t="s">
        <v>3300</v>
      </c>
      <c r="G2164" t="s">
        <v>292</v>
      </c>
      <c r="H2164" t="s">
        <v>293</v>
      </c>
      <c r="I2164" t="s">
        <v>322</v>
      </c>
      <c r="J2164" t="s">
        <v>4053</v>
      </c>
    </row>
    <row r="2165" spans="1:10" x14ac:dyDescent="0.2">
      <c r="A2165" t="s">
        <v>415</v>
      </c>
      <c r="B2165" t="s">
        <v>316</v>
      </c>
      <c r="C2165" t="s">
        <v>262</v>
      </c>
      <c r="D2165" t="s">
        <v>258</v>
      </c>
      <c r="E2165">
        <v>8985</v>
      </c>
      <c r="F2165" t="s">
        <v>416</v>
      </c>
      <c r="G2165" t="s">
        <v>292</v>
      </c>
      <c r="H2165" t="s">
        <v>293</v>
      </c>
      <c r="I2165" t="s">
        <v>322</v>
      </c>
      <c r="J2165" t="s">
        <v>3697</v>
      </c>
    </row>
    <row r="2166" spans="1:10" x14ac:dyDescent="0.2">
      <c r="A2166" t="s">
        <v>4054</v>
      </c>
      <c r="B2166" t="s">
        <v>252</v>
      </c>
      <c r="C2166" t="s">
        <v>262</v>
      </c>
      <c r="D2166" t="s">
        <v>258</v>
      </c>
      <c r="E2166">
        <v>9285</v>
      </c>
      <c r="F2166" t="s">
        <v>3284</v>
      </c>
      <c r="G2166" t="s">
        <v>292</v>
      </c>
      <c r="H2166" t="s">
        <v>293</v>
      </c>
      <c r="I2166">
        <v>48</v>
      </c>
    </row>
    <row r="2167" spans="1:10" x14ac:dyDescent="0.2">
      <c r="A2167" t="s">
        <v>3343</v>
      </c>
      <c r="B2167" t="s">
        <v>252</v>
      </c>
      <c r="C2167" t="s">
        <v>264</v>
      </c>
      <c r="D2167" t="s">
        <v>258</v>
      </c>
      <c r="E2167">
        <v>2391</v>
      </c>
      <c r="F2167" t="s">
        <v>1430</v>
      </c>
      <c r="G2167" t="s">
        <v>259</v>
      </c>
      <c r="H2167" t="s">
        <v>260</v>
      </c>
      <c r="I2167">
        <v>95</v>
      </c>
    </row>
    <row r="2168" spans="1:10" x14ac:dyDescent="0.2">
      <c r="A2168" t="s">
        <v>1309</v>
      </c>
      <c r="B2168" t="s">
        <v>252</v>
      </c>
      <c r="C2168" t="s">
        <v>257</v>
      </c>
      <c r="D2168" t="s">
        <v>254</v>
      </c>
      <c r="E2168">
        <v>4666</v>
      </c>
      <c r="F2168" t="s">
        <v>313</v>
      </c>
      <c r="G2168" t="s">
        <v>255</v>
      </c>
      <c r="H2168" t="s">
        <v>281</v>
      </c>
      <c r="I2168" t="s">
        <v>305</v>
      </c>
      <c r="J2168" t="s">
        <v>4349</v>
      </c>
    </row>
    <row r="2169" spans="1:10" x14ac:dyDescent="0.2">
      <c r="A2169" t="s">
        <v>3520</v>
      </c>
      <c r="B2169" t="s">
        <v>252</v>
      </c>
      <c r="C2169" t="s">
        <v>264</v>
      </c>
      <c r="D2169" t="s">
        <v>254</v>
      </c>
      <c r="E2169">
        <v>3816</v>
      </c>
      <c r="F2169" t="s">
        <v>3521</v>
      </c>
      <c r="G2169" t="s">
        <v>259</v>
      </c>
      <c r="H2169" t="s">
        <v>266</v>
      </c>
      <c r="I2169">
        <v>58</v>
      </c>
    </row>
    <row r="2170" spans="1:10" x14ac:dyDescent="0.2">
      <c r="A2170" t="s">
        <v>644</v>
      </c>
      <c r="B2170" t="s">
        <v>279</v>
      </c>
      <c r="C2170" t="s">
        <v>264</v>
      </c>
      <c r="D2170" t="s">
        <v>254</v>
      </c>
      <c r="E2170">
        <v>6267</v>
      </c>
      <c r="F2170" t="s">
        <v>275</v>
      </c>
      <c r="G2170" t="s">
        <v>259</v>
      </c>
      <c r="H2170" t="s">
        <v>276</v>
      </c>
      <c r="I2170">
        <v>37</v>
      </c>
    </row>
    <row r="2171" spans="1:10" x14ac:dyDescent="0.2">
      <c r="A2171" t="s">
        <v>644</v>
      </c>
      <c r="B2171" t="s">
        <v>252</v>
      </c>
      <c r="C2171" t="s">
        <v>253</v>
      </c>
      <c r="D2171" t="s">
        <v>254</v>
      </c>
      <c r="E2171">
        <v>2593</v>
      </c>
      <c r="F2171" t="s">
        <v>271</v>
      </c>
      <c r="G2171" t="s">
        <v>255</v>
      </c>
      <c r="H2171" t="s">
        <v>256</v>
      </c>
      <c r="I2171" t="s">
        <v>305</v>
      </c>
      <c r="J2171" t="s">
        <v>3563</v>
      </c>
    </row>
    <row r="2172" spans="1:10" x14ac:dyDescent="0.2">
      <c r="A2172" t="s">
        <v>645</v>
      </c>
      <c r="B2172" t="s">
        <v>252</v>
      </c>
      <c r="C2172" t="s">
        <v>253</v>
      </c>
      <c r="D2172" t="s">
        <v>254</v>
      </c>
      <c r="E2172">
        <v>4750</v>
      </c>
      <c r="F2172" t="s">
        <v>269</v>
      </c>
      <c r="G2172" t="s">
        <v>263</v>
      </c>
      <c r="H2172" t="s">
        <v>260</v>
      </c>
      <c r="I2172">
        <v>53</v>
      </c>
    </row>
    <row r="2173" spans="1:10" x14ac:dyDescent="0.2">
      <c r="A2173" t="s">
        <v>645</v>
      </c>
      <c r="B2173" t="s">
        <v>252</v>
      </c>
      <c r="C2173" t="s">
        <v>262</v>
      </c>
      <c r="D2173" t="s">
        <v>254</v>
      </c>
      <c r="E2173">
        <v>7590</v>
      </c>
      <c r="F2173" t="s">
        <v>1310</v>
      </c>
      <c r="G2173" t="s">
        <v>255</v>
      </c>
      <c r="H2173" t="s">
        <v>261</v>
      </c>
      <c r="I2173">
        <v>67</v>
      </c>
    </row>
    <row r="2174" spans="1:10" x14ac:dyDescent="0.2">
      <c r="A2174" t="s">
        <v>4055</v>
      </c>
      <c r="B2174" t="s">
        <v>252</v>
      </c>
      <c r="C2174" t="s">
        <v>253</v>
      </c>
      <c r="D2174" t="s">
        <v>254</v>
      </c>
      <c r="E2174">
        <v>9627</v>
      </c>
      <c r="F2174" t="s">
        <v>4056</v>
      </c>
      <c r="G2174" t="s">
        <v>255</v>
      </c>
      <c r="H2174" t="s">
        <v>265</v>
      </c>
      <c r="I2174" t="s">
        <v>278</v>
      </c>
      <c r="J2174" t="s">
        <v>3719</v>
      </c>
    </row>
    <row r="2175" spans="1:10" x14ac:dyDescent="0.2">
      <c r="A2175" t="s">
        <v>3323</v>
      </c>
      <c r="B2175" t="s">
        <v>252</v>
      </c>
      <c r="C2175" t="s">
        <v>253</v>
      </c>
      <c r="D2175" t="s">
        <v>254</v>
      </c>
      <c r="E2175">
        <v>3031</v>
      </c>
      <c r="F2175" t="s">
        <v>3324</v>
      </c>
      <c r="G2175" t="s">
        <v>255</v>
      </c>
      <c r="H2175" t="s">
        <v>261</v>
      </c>
      <c r="I2175">
        <v>148</v>
      </c>
    </row>
    <row r="2176" spans="1:10" x14ac:dyDescent="0.2">
      <c r="A2176" t="s">
        <v>1559</v>
      </c>
      <c r="B2176" t="s">
        <v>252</v>
      </c>
      <c r="C2176" t="s">
        <v>253</v>
      </c>
      <c r="D2176" t="s">
        <v>258</v>
      </c>
      <c r="E2176">
        <v>2438</v>
      </c>
      <c r="F2176" t="s">
        <v>3325</v>
      </c>
      <c r="G2176" t="s">
        <v>267</v>
      </c>
      <c r="H2176" t="s">
        <v>260</v>
      </c>
      <c r="I2176">
        <v>252</v>
      </c>
    </row>
    <row r="2177" spans="1:10" x14ac:dyDescent="0.2">
      <c r="A2177" t="s">
        <v>1559</v>
      </c>
      <c r="B2177" t="s">
        <v>252</v>
      </c>
      <c r="C2177" t="s">
        <v>264</v>
      </c>
      <c r="D2177" t="s">
        <v>254</v>
      </c>
      <c r="E2177">
        <v>2929</v>
      </c>
      <c r="F2177" t="s">
        <v>3344</v>
      </c>
      <c r="G2177" t="s">
        <v>263</v>
      </c>
      <c r="H2177" t="s">
        <v>256</v>
      </c>
      <c r="I2177">
        <v>244</v>
      </c>
    </row>
    <row r="2178" spans="1:10" x14ac:dyDescent="0.2">
      <c r="A2178" t="s">
        <v>1559</v>
      </c>
      <c r="B2178" t="s">
        <v>252</v>
      </c>
      <c r="C2178" t="s">
        <v>253</v>
      </c>
      <c r="D2178" t="s">
        <v>258</v>
      </c>
      <c r="E2178">
        <v>7901</v>
      </c>
      <c r="F2178" t="s">
        <v>1560</v>
      </c>
      <c r="G2178" t="s">
        <v>259</v>
      </c>
      <c r="H2178" t="s">
        <v>277</v>
      </c>
      <c r="I2178">
        <v>10</v>
      </c>
    </row>
    <row r="2179" spans="1:10" x14ac:dyDescent="0.2">
      <c r="A2179" t="s">
        <v>1311</v>
      </c>
      <c r="B2179" t="s">
        <v>252</v>
      </c>
      <c r="C2179" t="s">
        <v>257</v>
      </c>
      <c r="D2179" t="s">
        <v>254</v>
      </c>
      <c r="E2179">
        <v>1383</v>
      </c>
      <c r="F2179" t="s">
        <v>302</v>
      </c>
      <c r="G2179" t="s">
        <v>259</v>
      </c>
      <c r="H2179" t="s">
        <v>303</v>
      </c>
      <c r="I2179">
        <v>33</v>
      </c>
    </row>
    <row r="2180" spans="1:10" x14ac:dyDescent="0.2">
      <c r="A2180" t="s">
        <v>1311</v>
      </c>
      <c r="B2180" t="s">
        <v>252</v>
      </c>
      <c r="C2180" t="s">
        <v>262</v>
      </c>
      <c r="D2180" t="s">
        <v>254</v>
      </c>
      <c r="E2180">
        <v>4238</v>
      </c>
      <c r="F2180" t="s">
        <v>3643</v>
      </c>
      <c r="G2180" t="s">
        <v>255</v>
      </c>
      <c r="H2180" t="s">
        <v>268</v>
      </c>
      <c r="I2180">
        <v>126</v>
      </c>
    </row>
    <row r="2181" spans="1:10" x14ac:dyDescent="0.2">
      <c r="A2181" t="s">
        <v>1311</v>
      </c>
      <c r="B2181" t="s">
        <v>252</v>
      </c>
      <c r="C2181" t="s">
        <v>257</v>
      </c>
      <c r="D2181" t="s">
        <v>254</v>
      </c>
      <c r="E2181">
        <v>7856</v>
      </c>
      <c r="F2181" t="s">
        <v>4350</v>
      </c>
      <c r="G2181" t="s">
        <v>255</v>
      </c>
      <c r="H2181" t="s">
        <v>277</v>
      </c>
      <c r="I2181">
        <v>236</v>
      </c>
    </row>
    <row r="2182" spans="1:10" x14ac:dyDescent="0.2">
      <c r="A2182" t="s">
        <v>3570</v>
      </c>
      <c r="B2182" t="s">
        <v>252</v>
      </c>
      <c r="C2182" t="s">
        <v>257</v>
      </c>
      <c r="D2182" t="s">
        <v>254</v>
      </c>
      <c r="E2182">
        <v>3475</v>
      </c>
      <c r="F2182" t="s">
        <v>3731</v>
      </c>
      <c r="G2182" t="s">
        <v>255</v>
      </c>
      <c r="H2182" t="s">
        <v>281</v>
      </c>
      <c r="I2182">
        <v>167</v>
      </c>
    </row>
    <row r="2183" spans="1:10" x14ac:dyDescent="0.2">
      <c r="A2183" t="s">
        <v>3570</v>
      </c>
      <c r="B2183" t="s">
        <v>252</v>
      </c>
      <c r="C2183" t="s">
        <v>262</v>
      </c>
      <c r="D2183" t="s">
        <v>254</v>
      </c>
      <c r="E2183">
        <v>7196</v>
      </c>
      <c r="F2183" t="s">
        <v>3644</v>
      </c>
      <c r="G2183" t="s">
        <v>255</v>
      </c>
      <c r="H2183" t="s">
        <v>291</v>
      </c>
      <c r="I2183">
        <v>169</v>
      </c>
    </row>
    <row r="2184" spans="1:10" x14ac:dyDescent="0.2">
      <c r="A2184" t="s">
        <v>3570</v>
      </c>
      <c r="B2184" t="s">
        <v>252</v>
      </c>
      <c r="C2184" t="s">
        <v>262</v>
      </c>
      <c r="D2184" t="s">
        <v>254</v>
      </c>
      <c r="E2184">
        <v>8068</v>
      </c>
      <c r="F2184" t="s">
        <v>3571</v>
      </c>
      <c r="G2184" t="s">
        <v>255</v>
      </c>
      <c r="H2184" t="s">
        <v>261</v>
      </c>
      <c r="I2184">
        <v>489</v>
      </c>
    </row>
    <row r="2185" spans="1:10" x14ac:dyDescent="0.2">
      <c r="A2185" t="s">
        <v>1312</v>
      </c>
      <c r="B2185" t="s">
        <v>252</v>
      </c>
      <c r="C2185" t="s">
        <v>253</v>
      </c>
      <c r="D2185" t="s">
        <v>254</v>
      </c>
      <c r="E2185">
        <v>3161</v>
      </c>
      <c r="F2185" t="s">
        <v>1561</v>
      </c>
      <c r="G2185" t="s">
        <v>263</v>
      </c>
      <c r="H2185" t="s">
        <v>261</v>
      </c>
      <c r="I2185">
        <v>81</v>
      </c>
    </row>
    <row r="2186" spans="1:10" x14ac:dyDescent="0.2">
      <c r="A2186" t="s">
        <v>1312</v>
      </c>
      <c r="B2186" t="s">
        <v>252</v>
      </c>
      <c r="C2186" t="s">
        <v>262</v>
      </c>
      <c r="D2186" t="s">
        <v>258</v>
      </c>
      <c r="E2186">
        <v>3269</v>
      </c>
      <c r="F2186" t="s">
        <v>3732</v>
      </c>
      <c r="G2186" t="s">
        <v>292</v>
      </c>
      <c r="H2186" t="s">
        <v>293</v>
      </c>
      <c r="I2186" t="s">
        <v>305</v>
      </c>
      <c r="J2186" t="s">
        <v>3566</v>
      </c>
    </row>
    <row r="2187" spans="1:10" x14ac:dyDescent="0.2">
      <c r="A2187" t="s">
        <v>1312</v>
      </c>
      <c r="B2187" t="s">
        <v>252</v>
      </c>
      <c r="C2187" t="s">
        <v>262</v>
      </c>
      <c r="D2187" t="s">
        <v>258</v>
      </c>
      <c r="E2187">
        <v>3565</v>
      </c>
      <c r="F2187" t="s">
        <v>4057</v>
      </c>
      <c r="G2187" t="s">
        <v>255</v>
      </c>
      <c r="H2187" t="s">
        <v>261</v>
      </c>
      <c r="I2187">
        <v>162</v>
      </c>
    </row>
    <row r="2188" spans="1:10" x14ac:dyDescent="0.2">
      <c r="A2188" t="s">
        <v>1312</v>
      </c>
      <c r="B2188" t="s">
        <v>252</v>
      </c>
      <c r="C2188" t="s">
        <v>253</v>
      </c>
      <c r="D2188" t="s">
        <v>258</v>
      </c>
      <c r="E2188">
        <v>4026</v>
      </c>
      <c r="F2188" t="s">
        <v>3733</v>
      </c>
      <c r="G2188" t="s">
        <v>263</v>
      </c>
      <c r="H2188" t="s">
        <v>297</v>
      </c>
      <c r="I2188">
        <v>97</v>
      </c>
    </row>
    <row r="2189" spans="1:10" x14ac:dyDescent="0.2">
      <c r="A2189" t="s">
        <v>1312</v>
      </c>
      <c r="B2189" t="s">
        <v>252</v>
      </c>
      <c r="C2189" t="s">
        <v>262</v>
      </c>
      <c r="D2189" t="s">
        <v>254</v>
      </c>
      <c r="E2189">
        <v>8142</v>
      </c>
      <c r="F2189" t="s">
        <v>3572</v>
      </c>
      <c r="G2189" t="s">
        <v>255</v>
      </c>
      <c r="H2189" t="s">
        <v>261</v>
      </c>
      <c r="I2189">
        <v>197</v>
      </c>
    </row>
    <row r="2190" spans="1:10" x14ac:dyDescent="0.2">
      <c r="A2190" t="s">
        <v>1312</v>
      </c>
      <c r="B2190" t="s">
        <v>252</v>
      </c>
      <c r="C2190" t="s">
        <v>264</v>
      </c>
      <c r="D2190" t="s">
        <v>258</v>
      </c>
      <c r="E2190">
        <v>9262</v>
      </c>
      <c r="F2190" t="s">
        <v>296</v>
      </c>
      <c r="G2190" t="s">
        <v>255</v>
      </c>
      <c r="H2190" t="s">
        <v>265</v>
      </c>
      <c r="I2190">
        <v>262</v>
      </c>
    </row>
    <row r="2191" spans="1:10" x14ac:dyDescent="0.2">
      <c r="A2191" t="s">
        <v>1313</v>
      </c>
      <c r="B2191" t="s">
        <v>279</v>
      </c>
      <c r="C2191" t="s">
        <v>264</v>
      </c>
      <c r="D2191" t="s">
        <v>258</v>
      </c>
      <c r="E2191">
        <v>6387</v>
      </c>
      <c r="F2191" t="s">
        <v>1562</v>
      </c>
      <c r="G2191" t="s">
        <v>255</v>
      </c>
      <c r="H2191" t="s">
        <v>276</v>
      </c>
      <c r="I2191">
        <v>159</v>
      </c>
    </row>
    <row r="2192" spans="1:10" x14ac:dyDescent="0.2">
      <c r="A2192" t="s">
        <v>1313</v>
      </c>
      <c r="B2192" t="s">
        <v>252</v>
      </c>
      <c r="C2192" t="s">
        <v>253</v>
      </c>
      <c r="D2192" t="s">
        <v>258</v>
      </c>
      <c r="E2192">
        <v>3075</v>
      </c>
      <c r="F2192" t="s">
        <v>3734</v>
      </c>
      <c r="G2192" t="s">
        <v>259</v>
      </c>
      <c r="H2192" t="s">
        <v>265</v>
      </c>
      <c r="I2192">
        <v>192</v>
      </c>
    </row>
    <row r="2193" spans="1:9" x14ac:dyDescent="0.2">
      <c r="A2193" t="s">
        <v>1313</v>
      </c>
      <c r="B2193" t="s">
        <v>252</v>
      </c>
      <c r="C2193" t="s">
        <v>253</v>
      </c>
      <c r="D2193" t="s">
        <v>254</v>
      </c>
      <c r="E2193">
        <v>3361</v>
      </c>
      <c r="F2193" t="s">
        <v>3345</v>
      </c>
      <c r="G2193" t="s">
        <v>255</v>
      </c>
      <c r="H2193" t="s">
        <v>265</v>
      </c>
      <c r="I2193">
        <v>160</v>
      </c>
    </row>
    <row r="2194" spans="1:9" x14ac:dyDescent="0.2">
      <c r="A2194" t="s">
        <v>1313</v>
      </c>
      <c r="B2194" t="s">
        <v>252</v>
      </c>
      <c r="C2194" t="s">
        <v>262</v>
      </c>
      <c r="D2194" t="s">
        <v>254</v>
      </c>
      <c r="E2194">
        <v>3657</v>
      </c>
      <c r="F2194" t="s">
        <v>4058</v>
      </c>
      <c r="G2194" t="s">
        <v>255</v>
      </c>
      <c r="H2194" t="s">
        <v>266</v>
      </c>
      <c r="I2194">
        <v>348</v>
      </c>
    </row>
    <row r="2195" spans="1:9" x14ac:dyDescent="0.2">
      <c r="A2195" t="s">
        <v>1313</v>
      </c>
      <c r="B2195" t="s">
        <v>252</v>
      </c>
      <c r="C2195" t="s">
        <v>264</v>
      </c>
      <c r="D2195" t="s">
        <v>258</v>
      </c>
      <c r="E2195">
        <v>4384</v>
      </c>
      <c r="F2195" t="s">
        <v>3573</v>
      </c>
      <c r="G2195" t="s">
        <v>255</v>
      </c>
      <c r="H2195" t="s">
        <v>266</v>
      </c>
      <c r="I2195">
        <v>981</v>
      </c>
    </row>
    <row r="2196" spans="1:9" x14ac:dyDescent="0.2">
      <c r="A2196" t="s">
        <v>1314</v>
      </c>
      <c r="B2196" t="s">
        <v>316</v>
      </c>
      <c r="C2196" t="s">
        <v>264</v>
      </c>
      <c r="D2196" t="s">
        <v>254</v>
      </c>
      <c r="E2196">
        <v>3662</v>
      </c>
      <c r="F2196" t="s">
        <v>4351</v>
      </c>
      <c r="G2196" t="s">
        <v>255</v>
      </c>
      <c r="H2196" t="s">
        <v>266</v>
      </c>
      <c r="I2196">
        <v>181</v>
      </c>
    </row>
    <row r="2197" spans="1:9" x14ac:dyDescent="0.2">
      <c r="A2197" t="s">
        <v>1314</v>
      </c>
      <c r="B2197" t="s">
        <v>252</v>
      </c>
      <c r="C2197" t="s">
        <v>253</v>
      </c>
      <c r="D2197" t="s">
        <v>254</v>
      </c>
      <c r="E2197">
        <v>2159</v>
      </c>
      <c r="F2197" t="s">
        <v>3735</v>
      </c>
      <c r="G2197" t="s">
        <v>263</v>
      </c>
      <c r="H2197" t="s">
        <v>260</v>
      </c>
      <c r="I2197">
        <v>74</v>
      </c>
    </row>
    <row r="2198" spans="1:9" x14ac:dyDescent="0.2">
      <c r="A2198" t="s">
        <v>1314</v>
      </c>
      <c r="B2198" t="s">
        <v>252</v>
      </c>
      <c r="C2198" t="s">
        <v>257</v>
      </c>
      <c r="D2198" t="s">
        <v>254</v>
      </c>
      <c r="E2198">
        <v>2315</v>
      </c>
      <c r="F2198" t="s">
        <v>3736</v>
      </c>
      <c r="G2198" t="s">
        <v>259</v>
      </c>
      <c r="H2198" t="s">
        <v>266</v>
      </c>
      <c r="I2198">
        <v>97</v>
      </c>
    </row>
    <row r="2199" spans="1:9" x14ac:dyDescent="0.2">
      <c r="A2199" t="s">
        <v>1314</v>
      </c>
      <c r="B2199" t="s">
        <v>252</v>
      </c>
      <c r="C2199" t="s">
        <v>264</v>
      </c>
      <c r="D2199" t="s">
        <v>258</v>
      </c>
      <c r="E2199">
        <v>2424</v>
      </c>
      <c r="F2199" t="s">
        <v>304</v>
      </c>
      <c r="G2199" t="s">
        <v>255</v>
      </c>
      <c r="H2199" t="s">
        <v>260</v>
      </c>
      <c r="I2199">
        <v>41</v>
      </c>
    </row>
    <row r="2200" spans="1:9" x14ac:dyDescent="0.2">
      <c r="A2200" t="s">
        <v>1314</v>
      </c>
      <c r="B2200" t="s">
        <v>252</v>
      </c>
      <c r="C2200" t="s">
        <v>262</v>
      </c>
      <c r="D2200" t="s">
        <v>254</v>
      </c>
      <c r="E2200">
        <v>3071</v>
      </c>
      <c r="F2200" t="s">
        <v>3737</v>
      </c>
      <c r="G2200" t="s">
        <v>263</v>
      </c>
      <c r="H2200" t="s">
        <v>265</v>
      </c>
      <c r="I2200">
        <v>23</v>
      </c>
    </row>
    <row r="2201" spans="1:9" x14ac:dyDescent="0.2">
      <c r="A2201" t="s">
        <v>1314</v>
      </c>
      <c r="B2201" t="s">
        <v>252</v>
      </c>
      <c r="C2201" t="s">
        <v>264</v>
      </c>
      <c r="D2201" t="s">
        <v>258</v>
      </c>
      <c r="E2201">
        <v>3497</v>
      </c>
      <c r="F2201" t="s">
        <v>306</v>
      </c>
      <c r="G2201" t="s">
        <v>267</v>
      </c>
      <c r="H2201" t="s">
        <v>281</v>
      </c>
      <c r="I2201">
        <v>36</v>
      </c>
    </row>
    <row r="2202" spans="1:9" x14ac:dyDescent="0.2">
      <c r="A2202" t="s">
        <v>1314</v>
      </c>
      <c r="B2202" t="s">
        <v>252</v>
      </c>
      <c r="C2202" t="s">
        <v>257</v>
      </c>
      <c r="D2202" t="s">
        <v>254</v>
      </c>
      <c r="E2202">
        <v>3653</v>
      </c>
      <c r="F2202" t="s">
        <v>3522</v>
      </c>
      <c r="G2202" t="s">
        <v>267</v>
      </c>
      <c r="H2202" t="s">
        <v>266</v>
      </c>
      <c r="I2202">
        <v>157</v>
      </c>
    </row>
    <row r="2203" spans="1:9" x14ac:dyDescent="0.2">
      <c r="A2203" t="s">
        <v>1314</v>
      </c>
      <c r="B2203" t="s">
        <v>252</v>
      </c>
      <c r="C2203" t="s">
        <v>253</v>
      </c>
      <c r="D2203" t="s">
        <v>254</v>
      </c>
      <c r="E2203">
        <v>3843</v>
      </c>
      <c r="F2203" t="s">
        <v>3346</v>
      </c>
      <c r="G2203" t="s">
        <v>255</v>
      </c>
      <c r="H2203" t="s">
        <v>266</v>
      </c>
      <c r="I2203">
        <v>196</v>
      </c>
    </row>
    <row r="2204" spans="1:9" x14ac:dyDescent="0.2">
      <c r="A2204" t="s">
        <v>1314</v>
      </c>
      <c r="B2204" t="s">
        <v>252</v>
      </c>
      <c r="C2204" t="s">
        <v>262</v>
      </c>
      <c r="D2204" t="s">
        <v>254</v>
      </c>
      <c r="E2204">
        <v>3995</v>
      </c>
      <c r="F2204" t="s">
        <v>307</v>
      </c>
      <c r="G2204" t="s">
        <v>267</v>
      </c>
      <c r="H2204" t="s">
        <v>266</v>
      </c>
      <c r="I2204">
        <v>55</v>
      </c>
    </row>
    <row r="2205" spans="1:9" x14ac:dyDescent="0.2">
      <c r="A2205" t="s">
        <v>1314</v>
      </c>
      <c r="B2205" t="s">
        <v>252</v>
      </c>
      <c r="C2205" t="s">
        <v>253</v>
      </c>
      <c r="D2205" t="s">
        <v>258</v>
      </c>
      <c r="E2205">
        <v>4431</v>
      </c>
      <c r="F2205" t="s">
        <v>308</v>
      </c>
      <c r="G2205" t="s">
        <v>267</v>
      </c>
      <c r="H2205" t="s">
        <v>266</v>
      </c>
      <c r="I2205">
        <v>339</v>
      </c>
    </row>
    <row r="2206" spans="1:9" x14ac:dyDescent="0.2">
      <c r="A2206" t="s">
        <v>1314</v>
      </c>
      <c r="B2206" t="s">
        <v>252</v>
      </c>
      <c r="C2206" t="s">
        <v>253</v>
      </c>
      <c r="D2206" t="s">
        <v>254</v>
      </c>
      <c r="E2206">
        <v>6630</v>
      </c>
      <c r="F2206" t="s">
        <v>4059</v>
      </c>
      <c r="G2206" t="s">
        <v>255</v>
      </c>
      <c r="H2206" t="s">
        <v>280</v>
      </c>
      <c r="I2206">
        <v>379</v>
      </c>
    </row>
    <row r="2207" spans="1:9" x14ac:dyDescent="0.2">
      <c r="A2207" t="s">
        <v>1314</v>
      </c>
      <c r="B2207" t="s">
        <v>252</v>
      </c>
      <c r="C2207" t="s">
        <v>264</v>
      </c>
      <c r="D2207" t="s">
        <v>254</v>
      </c>
      <c r="E2207">
        <v>6721</v>
      </c>
      <c r="F2207" t="s">
        <v>3574</v>
      </c>
      <c r="G2207" t="s">
        <v>263</v>
      </c>
      <c r="H2207" t="s">
        <v>280</v>
      </c>
      <c r="I2207">
        <v>67</v>
      </c>
    </row>
    <row r="2208" spans="1:9" x14ac:dyDescent="0.2">
      <c r="A2208" t="s">
        <v>1314</v>
      </c>
      <c r="B2208" t="s">
        <v>252</v>
      </c>
      <c r="C2208" t="s">
        <v>257</v>
      </c>
      <c r="D2208" t="s">
        <v>258</v>
      </c>
      <c r="E2208">
        <v>7827</v>
      </c>
      <c r="F2208" t="s">
        <v>4060</v>
      </c>
      <c r="G2208" t="s">
        <v>259</v>
      </c>
      <c r="H2208" t="s">
        <v>277</v>
      </c>
      <c r="I2208">
        <v>17</v>
      </c>
    </row>
    <row r="2209" spans="1:10" x14ac:dyDescent="0.2">
      <c r="A2209" t="s">
        <v>1314</v>
      </c>
      <c r="B2209" t="s">
        <v>252</v>
      </c>
      <c r="C2209" t="s">
        <v>257</v>
      </c>
      <c r="D2209" t="s">
        <v>254</v>
      </c>
      <c r="E2209">
        <v>8077</v>
      </c>
      <c r="F2209" t="s">
        <v>4352</v>
      </c>
      <c r="G2209" t="s">
        <v>255</v>
      </c>
      <c r="H2209" t="s">
        <v>261</v>
      </c>
      <c r="I2209">
        <v>78</v>
      </c>
    </row>
    <row r="2210" spans="1:10" x14ac:dyDescent="0.2">
      <c r="A2210" t="s">
        <v>1314</v>
      </c>
      <c r="B2210" t="s">
        <v>252</v>
      </c>
      <c r="C2210" t="s">
        <v>262</v>
      </c>
      <c r="D2210" t="s">
        <v>258</v>
      </c>
      <c r="E2210">
        <v>8967</v>
      </c>
      <c r="F2210" t="s">
        <v>3575</v>
      </c>
      <c r="G2210" t="s">
        <v>292</v>
      </c>
      <c r="H2210" t="s">
        <v>293</v>
      </c>
      <c r="I2210" t="s">
        <v>278</v>
      </c>
      <c r="J2210" t="s">
        <v>3988</v>
      </c>
    </row>
    <row r="2211" spans="1:10" x14ac:dyDescent="0.2">
      <c r="A2211" t="s">
        <v>1563</v>
      </c>
      <c r="B2211" t="s">
        <v>279</v>
      </c>
      <c r="C2211" t="s">
        <v>262</v>
      </c>
      <c r="D2211" t="s">
        <v>258</v>
      </c>
      <c r="E2211">
        <v>4380</v>
      </c>
      <c r="F2211" t="s">
        <v>301</v>
      </c>
      <c r="G2211" t="s">
        <v>267</v>
      </c>
      <c r="H2211" t="s">
        <v>266</v>
      </c>
      <c r="I2211">
        <v>34</v>
      </c>
    </row>
    <row r="2212" spans="1:10" x14ac:dyDescent="0.2">
      <c r="A2212" t="s">
        <v>1563</v>
      </c>
      <c r="B2212" t="s">
        <v>279</v>
      </c>
      <c r="C2212" t="s">
        <v>264</v>
      </c>
      <c r="D2212" t="s">
        <v>254</v>
      </c>
      <c r="E2212">
        <v>7803</v>
      </c>
      <c r="F2212" t="s">
        <v>3738</v>
      </c>
      <c r="G2212" t="s">
        <v>267</v>
      </c>
      <c r="H2212" t="s">
        <v>277</v>
      </c>
      <c r="I2212">
        <v>504</v>
      </c>
    </row>
    <row r="2213" spans="1:10" x14ac:dyDescent="0.2">
      <c r="A2213" t="s">
        <v>1563</v>
      </c>
      <c r="B2213" t="s">
        <v>252</v>
      </c>
      <c r="C2213" t="s">
        <v>262</v>
      </c>
      <c r="D2213" t="s">
        <v>254</v>
      </c>
      <c r="E2213">
        <v>3169</v>
      </c>
      <c r="F2213" t="s">
        <v>1564</v>
      </c>
      <c r="G2213" t="s">
        <v>255</v>
      </c>
      <c r="H2213" t="s">
        <v>265</v>
      </c>
      <c r="I2213">
        <v>46</v>
      </c>
    </row>
    <row r="2214" spans="1:10" x14ac:dyDescent="0.2">
      <c r="A2214" t="s">
        <v>1563</v>
      </c>
      <c r="B2214" t="s">
        <v>252</v>
      </c>
      <c r="C2214" t="s">
        <v>262</v>
      </c>
      <c r="D2214" t="s">
        <v>258</v>
      </c>
      <c r="E2214">
        <v>3282</v>
      </c>
      <c r="F2214" t="s">
        <v>551</v>
      </c>
      <c r="G2214" t="s">
        <v>292</v>
      </c>
      <c r="H2214" t="s">
        <v>293</v>
      </c>
      <c r="I2214" t="s">
        <v>278</v>
      </c>
      <c r="J2214" t="s">
        <v>3990</v>
      </c>
    </row>
    <row r="2215" spans="1:10" x14ac:dyDescent="0.2">
      <c r="A2215" t="s">
        <v>1563</v>
      </c>
      <c r="B2215" t="s">
        <v>252</v>
      </c>
      <c r="C2215" t="s">
        <v>253</v>
      </c>
      <c r="D2215" t="s">
        <v>254</v>
      </c>
      <c r="E2215">
        <v>3391</v>
      </c>
      <c r="F2215" t="s">
        <v>3576</v>
      </c>
      <c r="G2215" t="s">
        <v>255</v>
      </c>
      <c r="H2215" t="s">
        <v>265</v>
      </c>
      <c r="I2215" t="s">
        <v>314</v>
      </c>
      <c r="J2215" t="s">
        <v>4353</v>
      </c>
    </row>
    <row r="2216" spans="1:10" x14ac:dyDescent="0.2">
      <c r="A2216" t="s">
        <v>1563</v>
      </c>
      <c r="B2216" t="s">
        <v>252</v>
      </c>
      <c r="C2216" t="s">
        <v>262</v>
      </c>
      <c r="D2216" t="s">
        <v>258</v>
      </c>
      <c r="E2216">
        <v>3665</v>
      </c>
      <c r="F2216" t="s">
        <v>3430</v>
      </c>
      <c r="G2216" t="s">
        <v>255</v>
      </c>
      <c r="H2216" t="s">
        <v>266</v>
      </c>
      <c r="I2216">
        <v>371</v>
      </c>
    </row>
    <row r="2217" spans="1:10" x14ac:dyDescent="0.2">
      <c r="A2217" t="s">
        <v>1563</v>
      </c>
      <c r="B2217" t="s">
        <v>252</v>
      </c>
      <c r="C2217" t="s">
        <v>262</v>
      </c>
      <c r="D2217" t="s">
        <v>254</v>
      </c>
      <c r="E2217">
        <v>4592</v>
      </c>
      <c r="F2217" t="s">
        <v>3577</v>
      </c>
      <c r="G2217" t="s">
        <v>267</v>
      </c>
      <c r="H2217" t="s">
        <v>300</v>
      </c>
      <c r="I2217" t="s">
        <v>286</v>
      </c>
      <c r="J2217" t="s">
        <v>3421</v>
      </c>
    </row>
    <row r="2218" spans="1:10" x14ac:dyDescent="0.2">
      <c r="A2218" t="s">
        <v>1563</v>
      </c>
      <c r="B2218" t="s">
        <v>252</v>
      </c>
      <c r="C2218" t="s">
        <v>262</v>
      </c>
      <c r="D2218" t="s">
        <v>254</v>
      </c>
      <c r="E2218">
        <v>7683</v>
      </c>
      <c r="F2218" t="s">
        <v>312</v>
      </c>
      <c r="G2218" t="s">
        <v>267</v>
      </c>
      <c r="H2218" t="s">
        <v>265</v>
      </c>
      <c r="I2218">
        <v>156</v>
      </c>
    </row>
    <row r="2219" spans="1:10" x14ac:dyDescent="0.2">
      <c r="A2219" t="s">
        <v>1563</v>
      </c>
      <c r="B2219" t="s">
        <v>252</v>
      </c>
      <c r="C2219" t="s">
        <v>262</v>
      </c>
      <c r="D2219" t="s">
        <v>258</v>
      </c>
      <c r="E2219">
        <v>8957</v>
      </c>
      <c r="F2219" t="s">
        <v>3578</v>
      </c>
      <c r="G2219" t="s">
        <v>292</v>
      </c>
      <c r="H2219" t="s">
        <v>293</v>
      </c>
      <c r="I2219" t="s">
        <v>278</v>
      </c>
      <c r="J2219" t="s">
        <v>4010</v>
      </c>
    </row>
    <row r="2220" spans="1:10" x14ac:dyDescent="0.2">
      <c r="A2220" t="s">
        <v>1565</v>
      </c>
      <c r="B2220" t="s">
        <v>252</v>
      </c>
      <c r="C2220" t="s">
        <v>253</v>
      </c>
      <c r="D2220" t="s">
        <v>254</v>
      </c>
      <c r="E2220">
        <v>2678</v>
      </c>
      <c r="F2220" t="s">
        <v>1566</v>
      </c>
      <c r="G2220" t="s">
        <v>255</v>
      </c>
      <c r="H2220" t="s">
        <v>265</v>
      </c>
      <c r="I2220" t="s">
        <v>286</v>
      </c>
      <c r="J2220" t="s">
        <v>3609</v>
      </c>
    </row>
    <row r="2221" spans="1:10" x14ac:dyDescent="0.2">
      <c r="A2221" t="s">
        <v>3310</v>
      </c>
      <c r="B2221" t="s">
        <v>252</v>
      </c>
      <c r="C2221" t="s">
        <v>262</v>
      </c>
      <c r="D2221" t="s">
        <v>254</v>
      </c>
      <c r="E2221">
        <v>6336</v>
      </c>
      <c r="F2221" t="s">
        <v>3311</v>
      </c>
      <c r="G2221" t="s">
        <v>263</v>
      </c>
      <c r="H2221" t="s">
        <v>276</v>
      </c>
      <c r="I2221">
        <v>53</v>
      </c>
    </row>
    <row r="2222" spans="1:10" x14ac:dyDescent="0.2">
      <c r="A2222" t="s">
        <v>3645</v>
      </c>
      <c r="B2222" t="s">
        <v>252</v>
      </c>
      <c r="C2222" t="s">
        <v>257</v>
      </c>
      <c r="D2222" t="s">
        <v>254</v>
      </c>
      <c r="E2222">
        <v>6664</v>
      </c>
      <c r="F2222" t="s">
        <v>3646</v>
      </c>
      <c r="G2222" t="s">
        <v>259</v>
      </c>
      <c r="H2222" t="s">
        <v>280</v>
      </c>
      <c r="I2222">
        <v>36</v>
      </c>
    </row>
    <row r="2223" spans="1:10" x14ac:dyDescent="0.2">
      <c r="A2223" t="s">
        <v>1567</v>
      </c>
      <c r="B2223" t="s">
        <v>252</v>
      </c>
      <c r="C2223" t="s">
        <v>253</v>
      </c>
      <c r="D2223" t="s">
        <v>254</v>
      </c>
      <c r="E2223">
        <v>2792</v>
      </c>
      <c r="F2223" t="s">
        <v>319</v>
      </c>
      <c r="G2223" t="s">
        <v>255</v>
      </c>
      <c r="H2223" t="s">
        <v>265</v>
      </c>
      <c r="I2223">
        <v>373</v>
      </c>
    </row>
    <row r="2224" spans="1:10" x14ac:dyDescent="0.2">
      <c r="A2224" t="s">
        <v>1568</v>
      </c>
      <c r="B2224" t="s">
        <v>252</v>
      </c>
      <c r="C2224" t="s">
        <v>253</v>
      </c>
      <c r="D2224" t="s">
        <v>254</v>
      </c>
      <c r="E2224">
        <v>4829</v>
      </c>
      <c r="F2224" t="s">
        <v>325</v>
      </c>
      <c r="G2224" t="s">
        <v>255</v>
      </c>
      <c r="H2224" t="s">
        <v>266</v>
      </c>
      <c r="I2224">
        <v>101</v>
      </c>
    </row>
    <row r="2225" spans="1:10" x14ac:dyDescent="0.2">
      <c r="A2225" t="s">
        <v>1568</v>
      </c>
      <c r="B2225" t="s">
        <v>252</v>
      </c>
      <c r="C2225" t="s">
        <v>253</v>
      </c>
      <c r="D2225" t="s">
        <v>254</v>
      </c>
      <c r="E2225">
        <v>9651</v>
      </c>
      <c r="F2225" t="s">
        <v>318</v>
      </c>
      <c r="G2225" t="s">
        <v>259</v>
      </c>
      <c r="H2225" t="s">
        <v>266</v>
      </c>
      <c r="I2225">
        <v>88</v>
      </c>
    </row>
    <row r="2226" spans="1:10" x14ac:dyDescent="0.2">
      <c r="A2226" t="s">
        <v>1569</v>
      </c>
      <c r="B2226" t="s">
        <v>252</v>
      </c>
      <c r="C2226" t="s">
        <v>264</v>
      </c>
      <c r="D2226" t="s">
        <v>254</v>
      </c>
      <c r="E2226">
        <v>3035</v>
      </c>
      <c r="F2226" t="s">
        <v>315</v>
      </c>
      <c r="G2226" t="s">
        <v>259</v>
      </c>
      <c r="H2226" t="s">
        <v>261</v>
      </c>
      <c r="I2226">
        <v>25</v>
      </c>
    </row>
    <row r="2227" spans="1:10" x14ac:dyDescent="0.2">
      <c r="A2227" t="s">
        <v>1569</v>
      </c>
      <c r="B2227" t="s">
        <v>252</v>
      </c>
      <c r="C2227" t="s">
        <v>257</v>
      </c>
      <c r="D2227" t="s">
        <v>254</v>
      </c>
      <c r="E2227">
        <v>4187</v>
      </c>
      <c r="F2227" t="s">
        <v>1252</v>
      </c>
      <c r="G2227" t="s">
        <v>255</v>
      </c>
      <c r="H2227" t="s">
        <v>268</v>
      </c>
      <c r="I2227">
        <v>401</v>
      </c>
    </row>
    <row r="2228" spans="1:10" x14ac:dyDescent="0.2">
      <c r="A2228" t="s">
        <v>1569</v>
      </c>
      <c r="B2228" t="s">
        <v>252</v>
      </c>
      <c r="C2228" t="s">
        <v>262</v>
      </c>
      <c r="D2228" t="s">
        <v>254</v>
      </c>
      <c r="E2228">
        <v>6279</v>
      </c>
      <c r="F2228" t="s">
        <v>3647</v>
      </c>
      <c r="G2228" t="s">
        <v>263</v>
      </c>
      <c r="H2228" t="s">
        <v>276</v>
      </c>
      <c r="I2228">
        <v>310</v>
      </c>
    </row>
    <row r="2229" spans="1:10" x14ac:dyDescent="0.2">
      <c r="A2229" t="s">
        <v>3579</v>
      </c>
      <c r="B2229" t="s">
        <v>252</v>
      </c>
      <c r="C2229" t="s">
        <v>257</v>
      </c>
      <c r="D2229" t="s">
        <v>254</v>
      </c>
      <c r="E2229">
        <v>8923</v>
      </c>
      <c r="F2229" t="s">
        <v>3580</v>
      </c>
      <c r="G2229" t="s">
        <v>255</v>
      </c>
      <c r="H2229" t="s">
        <v>281</v>
      </c>
      <c r="I2229">
        <v>666</v>
      </c>
    </row>
    <row r="2230" spans="1:10" x14ac:dyDescent="0.2">
      <c r="A2230" t="s">
        <v>1570</v>
      </c>
      <c r="B2230" t="s">
        <v>252</v>
      </c>
      <c r="C2230" t="s">
        <v>262</v>
      </c>
      <c r="D2230" t="s">
        <v>254</v>
      </c>
      <c r="E2230">
        <v>4714</v>
      </c>
      <c r="F2230" t="s">
        <v>320</v>
      </c>
      <c r="G2230" t="s">
        <v>255</v>
      </c>
      <c r="H2230" t="s">
        <v>260</v>
      </c>
      <c r="I2230">
        <v>559</v>
      </c>
    </row>
    <row r="2231" spans="1:10" x14ac:dyDescent="0.2">
      <c r="A2231" t="s">
        <v>1570</v>
      </c>
      <c r="B2231" t="s">
        <v>252</v>
      </c>
      <c r="C2231" t="s">
        <v>264</v>
      </c>
      <c r="D2231" t="s">
        <v>254</v>
      </c>
      <c r="E2231">
        <v>7730</v>
      </c>
      <c r="F2231" t="s">
        <v>3739</v>
      </c>
      <c r="G2231" t="s">
        <v>255</v>
      </c>
      <c r="H2231" t="s">
        <v>331</v>
      </c>
      <c r="I2231" t="s">
        <v>278</v>
      </c>
      <c r="J2231" t="s">
        <v>4354</v>
      </c>
    </row>
    <row r="2232" spans="1:10" x14ac:dyDescent="0.2">
      <c r="A2232" t="s">
        <v>3581</v>
      </c>
      <c r="B2232" t="s">
        <v>252</v>
      </c>
      <c r="C2232" t="s">
        <v>262</v>
      </c>
      <c r="D2232" t="s">
        <v>254</v>
      </c>
      <c r="E2232">
        <v>3396</v>
      </c>
      <c r="F2232" t="s">
        <v>3582</v>
      </c>
      <c r="G2232" t="s">
        <v>255</v>
      </c>
      <c r="H2232" t="s">
        <v>265</v>
      </c>
      <c r="I2232">
        <v>100</v>
      </c>
    </row>
    <row r="2233" spans="1:10" x14ac:dyDescent="0.2">
      <c r="A2233" t="s">
        <v>1571</v>
      </c>
      <c r="B2233" t="s">
        <v>252</v>
      </c>
      <c r="C2233" t="s">
        <v>253</v>
      </c>
      <c r="D2233" t="s">
        <v>258</v>
      </c>
      <c r="E2233">
        <v>2303</v>
      </c>
      <c r="F2233" t="s">
        <v>3523</v>
      </c>
      <c r="G2233" t="s">
        <v>259</v>
      </c>
      <c r="H2233" t="s">
        <v>266</v>
      </c>
      <c r="I2233">
        <v>77</v>
      </c>
    </row>
    <row r="2234" spans="1:10" x14ac:dyDescent="0.2">
      <c r="A2234" t="s">
        <v>1571</v>
      </c>
      <c r="B2234" t="s">
        <v>252</v>
      </c>
      <c r="C2234" t="s">
        <v>264</v>
      </c>
      <c r="D2234" t="s">
        <v>254</v>
      </c>
      <c r="E2234">
        <v>2735</v>
      </c>
      <c r="F2234" t="s">
        <v>3524</v>
      </c>
      <c r="G2234" t="s">
        <v>255</v>
      </c>
      <c r="H2234" t="s">
        <v>265</v>
      </c>
      <c r="I2234">
        <v>87</v>
      </c>
    </row>
    <row r="2235" spans="1:10" x14ac:dyDescent="0.2">
      <c r="A2235" t="s">
        <v>1571</v>
      </c>
      <c r="B2235" t="s">
        <v>252</v>
      </c>
      <c r="C2235" t="s">
        <v>264</v>
      </c>
      <c r="D2235" t="s">
        <v>254</v>
      </c>
      <c r="E2235">
        <v>3697</v>
      </c>
      <c r="F2235" t="s">
        <v>3525</v>
      </c>
      <c r="G2235" t="s">
        <v>255</v>
      </c>
      <c r="H2235" t="s">
        <v>266</v>
      </c>
      <c r="I2235" t="s">
        <v>286</v>
      </c>
      <c r="J2235" t="s">
        <v>4355</v>
      </c>
    </row>
    <row r="2236" spans="1:10" x14ac:dyDescent="0.2">
      <c r="A2236" t="s">
        <v>1571</v>
      </c>
      <c r="B2236" t="s">
        <v>252</v>
      </c>
      <c r="C2236" t="s">
        <v>264</v>
      </c>
      <c r="D2236" t="s">
        <v>254</v>
      </c>
      <c r="E2236">
        <v>9983</v>
      </c>
      <c r="F2236" t="s">
        <v>323</v>
      </c>
      <c r="G2236" t="s">
        <v>255</v>
      </c>
      <c r="H2236" t="s">
        <v>265</v>
      </c>
      <c r="I2236" t="s">
        <v>4356</v>
      </c>
      <c r="J2236" t="s">
        <v>3980</v>
      </c>
    </row>
    <row r="2237" spans="1:10" x14ac:dyDescent="0.2">
      <c r="A2237" t="s">
        <v>3301</v>
      </c>
      <c r="B2237" t="s">
        <v>252</v>
      </c>
      <c r="C2237" t="s">
        <v>253</v>
      </c>
      <c r="D2237" t="s">
        <v>258</v>
      </c>
      <c r="E2237">
        <v>1430</v>
      </c>
      <c r="F2237" t="s">
        <v>432</v>
      </c>
      <c r="G2237" t="s">
        <v>255</v>
      </c>
      <c r="H2237" t="s">
        <v>282</v>
      </c>
      <c r="I2237">
        <v>77</v>
      </c>
    </row>
    <row r="2238" spans="1:10" x14ac:dyDescent="0.2">
      <c r="A2238" t="s">
        <v>3301</v>
      </c>
      <c r="B2238" t="s">
        <v>252</v>
      </c>
      <c r="C2238" t="s">
        <v>262</v>
      </c>
      <c r="D2238" t="s">
        <v>254</v>
      </c>
      <c r="E2238">
        <v>2338</v>
      </c>
      <c r="F2238" t="s">
        <v>3740</v>
      </c>
      <c r="G2238" t="s">
        <v>263</v>
      </c>
      <c r="H2238" t="s">
        <v>266</v>
      </c>
      <c r="I2238">
        <v>28</v>
      </c>
    </row>
    <row r="2239" spans="1:10" x14ac:dyDescent="0.2">
      <c r="A2239" t="s">
        <v>3301</v>
      </c>
      <c r="B2239" t="s">
        <v>252</v>
      </c>
      <c r="C2239" t="s">
        <v>264</v>
      </c>
      <c r="D2239" t="s">
        <v>254</v>
      </c>
      <c r="E2239">
        <v>4668</v>
      </c>
      <c r="F2239" t="s">
        <v>329</v>
      </c>
      <c r="G2239" t="s">
        <v>255</v>
      </c>
      <c r="H2239" t="s">
        <v>260</v>
      </c>
      <c r="I2239">
        <v>262</v>
      </c>
    </row>
    <row r="2240" spans="1:10" x14ac:dyDescent="0.2">
      <c r="A2240" t="s">
        <v>3301</v>
      </c>
      <c r="B2240" t="s">
        <v>252</v>
      </c>
      <c r="C2240" t="s">
        <v>257</v>
      </c>
      <c r="D2240" t="s">
        <v>258</v>
      </c>
      <c r="E2240">
        <v>7501</v>
      </c>
      <c r="F2240" t="s">
        <v>335</v>
      </c>
      <c r="G2240" t="s">
        <v>259</v>
      </c>
      <c r="H2240" t="s">
        <v>261</v>
      </c>
      <c r="I2240">
        <v>19</v>
      </c>
    </row>
    <row r="2241" spans="1:10" x14ac:dyDescent="0.2">
      <c r="A2241" t="s">
        <v>3301</v>
      </c>
      <c r="B2241" t="s">
        <v>252</v>
      </c>
      <c r="C2241" t="s">
        <v>253</v>
      </c>
      <c r="D2241" t="s">
        <v>254</v>
      </c>
      <c r="E2241">
        <v>7725</v>
      </c>
      <c r="F2241" t="s">
        <v>1253</v>
      </c>
      <c r="G2241" t="s">
        <v>255</v>
      </c>
      <c r="H2241" t="s">
        <v>331</v>
      </c>
      <c r="I2241">
        <v>304</v>
      </c>
    </row>
    <row r="2242" spans="1:10" x14ac:dyDescent="0.2">
      <c r="A2242" t="s">
        <v>3301</v>
      </c>
      <c r="B2242" t="s">
        <v>252</v>
      </c>
      <c r="C2242" t="s">
        <v>262</v>
      </c>
      <c r="D2242" t="s">
        <v>254</v>
      </c>
      <c r="E2242">
        <v>9740</v>
      </c>
      <c r="F2242" t="s">
        <v>1255</v>
      </c>
      <c r="G2242" t="s">
        <v>255</v>
      </c>
      <c r="H2242" t="s">
        <v>260</v>
      </c>
      <c r="I2242">
        <v>888</v>
      </c>
    </row>
    <row r="2243" spans="1:10" x14ac:dyDescent="0.2">
      <c r="A2243" t="s">
        <v>3302</v>
      </c>
      <c r="B2243" t="s">
        <v>252</v>
      </c>
      <c r="C2243" t="s">
        <v>262</v>
      </c>
      <c r="D2243" t="s">
        <v>254</v>
      </c>
      <c r="E2243">
        <v>3479</v>
      </c>
      <c r="F2243" t="s">
        <v>327</v>
      </c>
      <c r="G2243" t="s">
        <v>267</v>
      </c>
      <c r="H2243" t="s">
        <v>281</v>
      </c>
      <c r="I2243" t="s">
        <v>286</v>
      </c>
      <c r="J2243" t="s">
        <v>4357</v>
      </c>
    </row>
    <row r="2244" spans="1:10" x14ac:dyDescent="0.2">
      <c r="A2244" t="s">
        <v>3302</v>
      </c>
      <c r="B2244" t="s">
        <v>252</v>
      </c>
      <c r="C2244" t="s">
        <v>257</v>
      </c>
      <c r="D2244" t="s">
        <v>254</v>
      </c>
      <c r="E2244">
        <v>6634</v>
      </c>
      <c r="F2244" t="s">
        <v>4061</v>
      </c>
      <c r="G2244" t="s">
        <v>259</v>
      </c>
      <c r="H2244" t="s">
        <v>280</v>
      </c>
      <c r="I2244">
        <v>28</v>
      </c>
    </row>
    <row r="2245" spans="1:10" x14ac:dyDescent="0.2">
      <c r="A2245" t="s">
        <v>3302</v>
      </c>
      <c r="B2245" t="s">
        <v>252</v>
      </c>
      <c r="C2245" t="s">
        <v>264</v>
      </c>
      <c r="D2245" t="s">
        <v>254</v>
      </c>
      <c r="E2245">
        <v>7818</v>
      </c>
      <c r="F2245" t="s">
        <v>1254</v>
      </c>
      <c r="G2245" t="s">
        <v>255</v>
      </c>
      <c r="H2245" t="s">
        <v>277</v>
      </c>
      <c r="I2245">
        <v>322</v>
      </c>
    </row>
    <row r="2246" spans="1:10" x14ac:dyDescent="0.2">
      <c r="A2246" t="s">
        <v>3312</v>
      </c>
      <c r="B2246" t="s">
        <v>252</v>
      </c>
      <c r="C2246" t="s">
        <v>262</v>
      </c>
      <c r="D2246" t="s">
        <v>254</v>
      </c>
      <c r="E2246">
        <v>3548</v>
      </c>
      <c r="F2246" t="s">
        <v>442</v>
      </c>
      <c r="G2246" t="s">
        <v>255</v>
      </c>
      <c r="H2246" t="s">
        <v>265</v>
      </c>
      <c r="I2246">
        <v>370</v>
      </c>
    </row>
    <row r="2247" spans="1:10" x14ac:dyDescent="0.2">
      <c r="A2247" t="s">
        <v>3312</v>
      </c>
      <c r="B2247" t="s">
        <v>252</v>
      </c>
      <c r="C2247" t="s">
        <v>262</v>
      </c>
      <c r="D2247" t="s">
        <v>254</v>
      </c>
      <c r="E2247">
        <v>3678</v>
      </c>
      <c r="F2247" t="s">
        <v>328</v>
      </c>
      <c r="G2247" t="s">
        <v>255</v>
      </c>
      <c r="H2247" t="s">
        <v>266</v>
      </c>
      <c r="I2247">
        <v>444</v>
      </c>
    </row>
    <row r="2248" spans="1:10" x14ac:dyDescent="0.2">
      <c r="A2248" t="s">
        <v>3312</v>
      </c>
      <c r="B2248" t="s">
        <v>252</v>
      </c>
      <c r="C2248" t="s">
        <v>253</v>
      </c>
      <c r="D2248" t="s">
        <v>254</v>
      </c>
      <c r="E2248">
        <v>3990</v>
      </c>
      <c r="F2248" t="s">
        <v>3583</v>
      </c>
      <c r="G2248" t="s">
        <v>267</v>
      </c>
      <c r="H2248" t="s">
        <v>266</v>
      </c>
      <c r="I2248">
        <v>597</v>
      </c>
    </row>
    <row r="2249" spans="1:10" x14ac:dyDescent="0.2">
      <c r="A2249" t="s">
        <v>3312</v>
      </c>
      <c r="B2249" t="s">
        <v>252</v>
      </c>
      <c r="C2249" t="s">
        <v>264</v>
      </c>
      <c r="D2249" t="s">
        <v>254</v>
      </c>
      <c r="E2249">
        <v>3991</v>
      </c>
      <c r="F2249" t="s">
        <v>1257</v>
      </c>
      <c r="G2249" t="s">
        <v>267</v>
      </c>
      <c r="H2249" t="s">
        <v>266</v>
      </c>
      <c r="I2249">
        <v>137</v>
      </c>
    </row>
    <row r="2250" spans="1:10" x14ac:dyDescent="0.2">
      <c r="A2250" t="s">
        <v>3312</v>
      </c>
      <c r="B2250" t="s">
        <v>252</v>
      </c>
      <c r="C2250" t="s">
        <v>262</v>
      </c>
      <c r="D2250" t="s">
        <v>254</v>
      </c>
      <c r="E2250">
        <v>6058</v>
      </c>
      <c r="F2250" t="s">
        <v>3648</v>
      </c>
      <c r="G2250" t="s">
        <v>255</v>
      </c>
      <c r="H2250" t="s">
        <v>260</v>
      </c>
      <c r="I2250">
        <v>557</v>
      </c>
    </row>
    <row r="2251" spans="1:10" x14ac:dyDescent="0.2">
      <c r="A2251" t="s">
        <v>3312</v>
      </c>
      <c r="B2251" t="s">
        <v>252</v>
      </c>
      <c r="C2251" t="s">
        <v>262</v>
      </c>
      <c r="D2251" t="s">
        <v>254</v>
      </c>
      <c r="E2251">
        <v>6814</v>
      </c>
      <c r="F2251" t="s">
        <v>330</v>
      </c>
      <c r="G2251" t="s">
        <v>255</v>
      </c>
      <c r="H2251" t="s">
        <v>280</v>
      </c>
      <c r="I2251">
        <v>339</v>
      </c>
    </row>
    <row r="2252" spans="1:10" x14ac:dyDescent="0.2">
      <c r="A2252" t="s">
        <v>3312</v>
      </c>
      <c r="B2252" t="s">
        <v>252</v>
      </c>
      <c r="C2252" t="s">
        <v>262</v>
      </c>
      <c r="D2252" t="s">
        <v>258</v>
      </c>
      <c r="E2252">
        <v>7610</v>
      </c>
      <c r="F2252" t="s">
        <v>334</v>
      </c>
      <c r="G2252" t="s">
        <v>259</v>
      </c>
      <c r="H2252" t="s">
        <v>265</v>
      </c>
      <c r="I2252">
        <v>24</v>
      </c>
    </row>
    <row r="2253" spans="1:10" x14ac:dyDescent="0.2">
      <c r="A2253" t="s">
        <v>3347</v>
      </c>
      <c r="B2253" t="s">
        <v>252</v>
      </c>
      <c r="C2253" t="s">
        <v>262</v>
      </c>
      <c r="D2253" t="s">
        <v>258</v>
      </c>
      <c r="E2253">
        <v>3466</v>
      </c>
      <c r="F2253" t="s">
        <v>555</v>
      </c>
      <c r="G2253" t="s">
        <v>292</v>
      </c>
      <c r="H2253" t="s">
        <v>293</v>
      </c>
      <c r="I2253" t="s">
        <v>278</v>
      </c>
      <c r="J2253" t="s">
        <v>4358</v>
      </c>
    </row>
    <row r="2254" spans="1:10" x14ac:dyDescent="0.2">
      <c r="A2254" t="s">
        <v>3649</v>
      </c>
      <c r="B2254" t="s">
        <v>316</v>
      </c>
      <c r="C2254" t="s">
        <v>262</v>
      </c>
      <c r="D2254" t="s">
        <v>258</v>
      </c>
      <c r="E2254">
        <v>4973</v>
      </c>
      <c r="F2254" t="s">
        <v>336</v>
      </c>
      <c r="G2254" t="s">
        <v>255</v>
      </c>
      <c r="H2254" t="s">
        <v>268</v>
      </c>
      <c r="I2254">
        <v>166</v>
      </c>
    </row>
    <row r="2255" spans="1:10" x14ac:dyDescent="0.2">
      <c r="A2255" t="s">
        <v>4062</v>
      </c>
      <c r="B2255" t="s">
        <v>252</v>
      </c>
      <c r="C2255" t="s">
        <v>253</v>
      </c>
      <c r="D2255" t="s">
        <v>254</v>
      </c>
      <c r="E2255">
        <v>6920</v>
      </c>
      <c r="F2255" t="s">
        <v>570</v>
      </c>
      <c r="G2255" t="s">
        <v>255</v>
      </c>
      <c r="H2255" t="s">
        <v>280</v>
      </c>
      <c r="I2255" t="s">
        <v>272</v>
      </c>
      <c r="J2255" t="s">
        <v>3970</v>
      </c>
    </row>
    <row r="2256" spans="1:10" x14ac:dyDescent="0.2">
      <c r="A2256" t="s">
        <v>4062</v>
      </c>
      <c r="B2256" t="s">
        <v>252</v>
      </c>
      <c r="C2256" t="s">
        <v>262</v>
      </c>
      <c r="D2256" t="s">
        <v>254</v>
      </c>
      <c r="E2256">
        <v>7282</v>
      </c>
      <c r="F2256" t="s">
        <v>344</v>
      </c>
      <c r="G2256" t="s">
        <v>255</v>
      </c>
      <c r="H2256" t="s">
        <v>285</v>
      </c>
      <c r="I2256" t="s">
        <v>322</v>
      </c>
      <c r="J2256" t="s">
        <v>4178</v>
      </c>
    </row>
    <row r="2257" spans="1:10" x14ac:dyDescent="0.2">
      <c r="A2257" t="s">
        <v>3741</v>
      </c>
      <c r="B2257" t="s">
        <v>252</v>
      </c>
      <c r="C2257" t="s">
        <v>262</v>
      </c>
      <c r="D2257" t="s">
        <v>258</v>
      </c>
      <c r="E2257">
        <v>2892</v>
      </c>
      <c r="F2257" t="s">
        <v>340</v>
      </c>
      <c r="G2257" t="s">
        <v>263</v>
      </c>
      <c r="H2257" t="s">
        <v>256</v>
      </c>
      <c r="I2257">
        <v>93</v>
      </c>
    </row>
    <row r="2258" spans="1:10" x14ac:dyDescent="0.2">
      <c r="A2258" t="s">
        <v>3741</v>
      </c>
      <c r="B2258" t="s">
        <v>252</v>
      </c>
      <c r="C2258" t="s">
        <v>262</v>
      </c>
      <c r="D2258" t="s">
        <v>258</v>
      </c>
      <c r="E2258">
        <v>3137</v>
      </c>
      <c r="F2258" t="s">
        <v>615</v>
      </c>
      <c r="G2258" t="s">
        <v>267</v>
      </c>
      <c r="H2258" t="s">
        <v>265</v>
      </c>
      <c r="I2258">
        <v>77</v>
      </c>
    </row>
    <row r="2259" spans="1:10" x14ac:dyDescent="0.2">
      <c r="A2259" t="s">
        <v>3741</v>
      </c>
      <c r="B2259" t="s">
        <v>252</v>
      </c>
      <c r="C2259" t="s">
        <v>262</v>
      </c>
      <c r="D2259" t="s">
        <v>254</v>
      </c>
      <c r="E2259">
        <v>4956</v>
      </c>
      <c r="F2259" t="s">
        <v>1404</v>
      </c>
      <c r="G2259" t="s">
        <v>255</v>
      </c>
      <c r="H2259" t="s">
        <v>268</v>
      </c>
      <c r="I2259">
        <v>624</v>
      </c>
    </row>
    <row r="2260" spans="1:10" x14ac:dyDescent="0.2">
      <c r="A2260" t="s">
        <v>3741</v>
      </c>
      <c r="B2260" t="s">
        <v>252</v>
      </c>
      <c r="C2260" t="s">
        <v>262</v>
      </c>
      <c r="D2260" t="s">
        <v>254</v>
      </c>
      <c r="E2260">
        <v>7600</v>
      </c>
      <c r="F2260" t="s">
        <v>345</v>
      </c>
      <c r="G2260" t="s">
        <v>255</v>
      </c>
      <c r="H2260" t="s">
        <v>331</v>
      </c>
      <c r="I2260">
        <v>569</v>
      </c>
    </row>
    <row r="2261" spans="1:10" x14ac:dyDescent="0.2">
      <c r="A2261" t="s">
        <v>3741</v>
      </c>
      <c r="B2261" t="s">
        <v>252</v>
      </c>
      <c r="C2261" t="s">
        <v>262</v>
      </c>
      <c r="D2261" t="s">
        <v>254</v>
      </c>
      <c r="E2261">
        <v>8806</v>
      </c>
      <c r="F2261" t="s">
        <v>346</v>
      </c>
      <c r="G2261" t="s">
        <v>255</v>
      </c>
      <c r="H2261" t="s">
        <v>281</v>
      </c>
      <c r="I2261" t="s">
        <v>286</v>
      </c>
      <c r="J2261" t="s">
        <v>3713</v>
      </c>
    </row>
    <row r="2262" spans="1:10" x14ac:dyDescent="0.2">
      <c r="A2262" t="s">
        <v>3742</v>
      </c>
      <c r="B2262" t="s">
        <v>252</v>
      </c>
      <c r="C2262" t="s">
        <v>262</v>
      </c>
      <c r="D2262" t="s">
        <v>254</v>
      </c>
      <c r="E2262">
        <v>9039</v>
      </c>
      <c r="F2262" t="s">
        <v>337</v>
      </c>
      <c r="G2262" t="s">
        <v>255</v>
      </c>
      <c r="H2262" t="s">
        <v>338</v>
      </c>
      <c r="I2262" t="s">
        <v>286</v>
      </c>
      <c r="J2262" t="s">
        <v>4359</v>
      </c>
    </row>
    <row r="2263" spans="1:10" x14ac:dyDescent="0.2">
      <c r="A2263" t="s">
        <v>4063</v>
      </c>
      <c r="B2263" t="s">
        <v>252</v>
      </c>
      <c r="C2263" t="s">
        <v>262</v>
      </c>
      <c r="D2263" t="s">
        <v>254</v>
      </c>
      <c r="E2263">
        <v>3762</v>
      </c>
      <c r="F2263" t="s">
        <v>341</v>
      </c>
      <c r="G2263" t="s">
        <v>255</v>
      </c>
      <c r="H2263" t="s">
        <v>266</v>
      </c>
      <c r="I2263">
        <v>584</v>
      </c>
    </row>
    <row r="2264" spans="1:10" x14ac:dyDescent="0.2">
      <c r="A2264" t="s">
        <v>4063</v>
      </c>
      <c r="B2264" t="s">
        <v>252</v>
      </c>
      <c r="C2264" t="s">
        <v>262</v>
      </c>
      <c r="D2264" t="s">
        <v>254</v>
      </c>
      <c r="E2264">
        <v>6848</v>
      </c>
      <c r="F2264" t="s">
        <v>1456</v>
      </c>
      <c r="G2264" t="s">
        <v>255</v>
      </c>
      <c r="H2264" t="s">
        <v>280</v>
      </c>
      <c r="I2264">
        <v>191</v>
      </c>
    </row>
    <row r="2265" spans="1:10" x14ac:dyDescent="0.2">
      <c r="A2265" t="s">
        <v>4064</v>
      </c>
      <c r="B2265" t="s">
        <v>252</v>
      </c>
      <c r="C2265" t="s">
        <v>262</v>
      </c>
      <c r="D2265" t="s">
        <v>258</v>
      </c>
      <c r="E2265">
        <v>3841</v>
      </c>
      <c r="F2265" t="s">
        <v>342</v>
      </c>
      <c r="G2265" t="s">
        <v>259</v>
      </c>
      <c r="H2265" t="s">
        <v>266</v>
      </c>
      <c r="I2265">
        <v>27</v>
      </c>
    </row>
    <row r="2266" spans="1:10" x14ac:dyDescent="0.2">
      <c r="A2266" t="s">
        <v>3743</v>
      </c>
      <c r="B2266" t="s">
        <v>252</v>
      </c>
      <c r="C2266" t="s">
        <v>264</v>
      </c>
      <c r="D2266" t="s">
        <v>258</v>
      </c>
      <c r="E2266">
        <v>3930</v>
      </c>
      <c r="F2266" t="s">
        <v>3744</v>
      </c>
      <c r="G2266" t="s">
        <v>267</v>
      </c>
      <c r="H2266" t="s">
        <v>266</v>
      </c>
      <c r="I2266">
        <v>66</v>
      </c>
    </row>
    <row r="2267" spans="1:10" x14ac:dyDescent="0.2">
      <c r="A2267" t="s">
        <v>452</v>
      </c>
      <c r="B2267" t="s">
        <v>252</v>
      </c>
      <c r="C2267" t="s">
        <v>253</v>
      </c>
      <c r="D2267" t="s">
        <v>254</v>
      </c>
      <c r="E2267">
        <v>2903</v>
      </c>
      <c r="F2267" t="s">
        <v>655</v>
      </c>
      <c r="G2267" t="s">
        <v>263</v>
      </c>
      <c r="H2267" t="s">
        <v>256</v>
      </c>
      <c r="I2267">
        <v>93</v>
      </c>
    </row>
    <row r="2268" spans="1:10" x14ac:dyDescent="0.2">
      <c r="A2268" t="s">
        <v>452</v>
      </c>
      <c r="B2268" t="s">
        <v>252</v>
      </c>
      <c r="C2268" t="s">
        <v>253</v>
      </c>
      <c r="D2268" t="s">
        <v>254</v>
      </c>
      <c r="E2268">
        <v>3943</v>
      </c>
      <c r="F2268" t="s">
        <v>466</v>
      </c>
      <c r="G2268" t="s">
        <v>386</v>
      </c>
      <c r="H2268" t="s">
        <v>289</v>
      </c>
      <c r="I2268">
        <v>80</v>
      </c>
    </row>
    <row r="2269" spans="1:10" x14ac:dyDescent="0.2">
      <c r="A2269" t="s">
        <v>452</v>
      </c>
      <c r="B2269" t="s">
        <v>252</v>
      </c>
      <c r="C2269" t="s">
        <v>257</v>
      </c>
      <c r="D2269" t="s">
        <v>258</v>
      </c>
      <c r="E2269">
        <v>4447</v>
      </c>
      <c r="F2269" t="s">
        <v>469</v>
      </c>
      <c r="G2269" t="s">
        <v>386</v>
      </c>
      <c r="H2269" t="s">
        <v>266</v>
      </c>
      <c r="I2269">
        <v>38</v>
      </c>
    </row>
    <row r="2270" spans="1:10" x14ac:dyDescent="0.2">
      <c r="A2270" t="s">
        <v>452</v>
      </c>
      <c r="B2270" t="s">
        <v>252</v>
      </c>
      <c r="C2270" t="s">
        <v>253</v>
      </c>
      <c r="D2270" t="s">
        <v>254</v>
      </c>
      <c r="E2270">
        <v>9035</v>
      </c>
      <c r="F2270" t="s">
        <v>1432</v>
      </c>
      <c r="G2270" t="s">
        <v>386</v>
      </c>
      <c r="H2270" t="s">
        <v>338</v>
      </c>
      <c r="I2270">
        <v>328</v>
      </c>
    </row>
    <row r="2271" spans="1:10" x14ac:dyDescent="0.2">
      <c r="A2271" t="s">
        <v>496</v>
      </c>
      <c r="B2271" t="s">
        <v>252</v>
      </c>
      <c r="C2271" t="s">
        <v>253</v>
      </c>
      <c r="D2271" t="s">
        <v>254</v>
      </c>
      <c r="E2271">
        <v>2321</v>
      </c>
      <c r="F2271" t="s">
        <v>1578</v>
      </c>
      <c r="G2271" t="s">
        <v>259</v>
      </c>
      <c r="H2271" t="s">
        <v>266</v>
      </c>
      <c r="I2271">
        <v>33</v>
      </c>
    </row>
    <row r="2272" spans="1:10" x14ac:dyDescent="0.2">
      <c r="A2272" t="s">
        <v>496</v>
      </c>
      <c r="B2272" t="s">
        <v>252</v>
      </c>
      <c r="C2272" t="s">
        <v>257</v>
      </c>
      <c r="D2272" t="s">
        <v>254</v>
      </c>
      <c r="E2272">
        <v>2974</v>
      </c>
      <c r="F2272" t="s">
        <v>505</v>
      </c>
      <c r="G2272" t="s">
        <v>386</v>
      </c>
      <c r="H2272" t="s">
        <v>281</v>
      </c>
      <c r="I2272">
        <v>34</v>
      </c>
    </row>
    <row r="2273" spans="1:10" x14ac:dyDescent="0.2">
      <c r="A2273" t="s">
        <v>496</v>
      </c>
      <c r="B2273" t="s">
        <v>252</v>
      </c>
      <c r="C2273" t="s">
        <v>253</v>
      </c>
      <c r="D2273" t="s">
        <v>254</v>
      </c>
      <c r="E2273">
        <v>2976</v>
      </c>
      <c r="F2273" t="s">
        <v>506</v>
      </c>
      <c r="G2273" t="s">
        <v>507</v>
      </c>
      <c r="H2273" t="s">
        <v>281</v>
      </c>
      <c r="I2273">
        <v>13</v>
      </c>
    </row>
    <row r="2274" spans="1:10" x14ac:dyDescent="0.2">
      <c r="A2274" t="s">
        <v>496</v>
      </c>
      <c r="B2274" t="s">
        <v>252</v>
      </c>
      <c r="C2274" t="s">
        <v>262</v>
      </c>
      <c r="D2274" t="s">
        <v>254</v>
      </c>
      <c r="E2274">
        <v>7080</v>
      </c>
      <c r="F2274" t="s">
        <v>1588</v>
      </c>
      <c r="G2274" t="s">
        <v>267</v>
      </c>
      <c r="H2274" t="s">
        <v>260</v>
      </c>
      <c r="I2274">
        <v>48</v>
      </c>
    </row>
    <row r="2275" spans="1:10" x14ac:dyDescent="0.2">
      <c r="A2275" t="s">
        <v>496</v>
      </c>
      <c r="B2275" t="s">
        <v>252</v>
      </c>
      <c r="C2275" t="s">
        <v>264</v>
      </c>
      <c r="D2275" t="s">
        <v>254</v>
      </c>
      <c r="E2275">
        <v>7325</v>
      </c>
      <c r="F2275" t="s">
        <v>592</v>
      </c>
      <c r="G2275" t="s">
        <v>267</v>
      </c>
      <c r="H2275" t="s">
        <v>593</v>
      </c>
      <c r="I2275">
        <v>122</v>
      </c>
    </row>
    <row r="2276" spans="1:10" x14ac:dyDescent="0.2">
      <c r="A2276" t="s">
        <v>1436</v>
      </c>
      <c r="B2276" t="s">
        <v>252</v>
      </c>
      <c r="C2276" t="s">
        <v>262</v>
      </c>
      <c r="D2276" t="s">
        <v>254</v>
      </c>
      <c r="E2276">
        <v>2354</v>
      </c>
      <c r="F2276" t="s">
        <v>556</v>
      </c>
      <c r="G2276" t="s">
        <v>263</v>
      </c>
      <c r="H2276" t="s">
        <v>266</v>
      </c>
      <c r="I2276">
        <v>106</v>
      </c>
    </row>
    <row r="2277" spans="1:10" x14ac:dyDescent="0.2">
      <c r="A2277" t="s">
        <v>1436</v>
      </c>
      <c r="B2277" t="s">
        <v>252</v>
      </c>
      <c r="C2277" t="s">
        <v>253</v>
      </c>
      <c r="D2277" t="s">
        <v>254</v>
      </c>
      <c r="E2277">
        <v>3160</v>
      </c>
      <c r="F2277" t="s">
        <v>557</v>
      </c>
      <c r="G2277" t="s">
        <v>255</v>
      </c>
      <c r="H2277" t="s">
        <v>261</v>
      </c>
      <c r="I2277">
        <v>89</v>
      </c>
    </row>
    <row r="2278" spans="1:10" x14ac:dyDescent="0.2">
      <c r="A2278" t="s">
        <v>1436</v>
      </c>
      <c r="B2278" t="s">
        <v>252</v>
      </c>
      <c r="C2278" t="s">
        <v>264</v>
      </c>
      <c r="D2278" t="s">
        <v>258</v>
      </c>
      <c r="E2278">
        <v>6264</v>
      </c>
      <c r="F2278" t="s">
        <v>436</v>
      </c>
      <c r="G2278" t="s">
        <v>255</v>
      </c>
      <c r="H2278" t="s">
        <v>276</v>
      </c>
      <c r="I2278">
        <v>131</v>
      </c>
    </row>
    <row r="2279" spans="1:10" x14ac:dyDescent="0.2">
      <c r="A2279" t="s">
        <v>1436</v>
      </c>
      <c r="B2279" t="s">
        <v>252</v>
      </c>
      <c r="C2279" t="s">
        <v>253</v>
      </c>
      <c r="D2279" t="s">
        <v>258</v>
      </c>
      <c r="E2279">
        <v>7068</v>
      </c>
      <c r="F2279" t="s">
        <v>317</v>
      </c>
      <c r="G2279" t="s">
        <v>267</v>
      </c>
      <c r="H2279" t="s">
        <v>260</v>
      </c>
      <c r="I2279">
        <v>139</v>
      </c>
    </row>
    <row r="2280" spans="1:10" x14ac:dyDescent="0.2">
      <c r="A2280" t="s">
        <v>1436</v>
      </c>
      <c r="B2280" t="s">
        <v>252</v>
      </c>
      <c r="C2280" t="s">
        <v>253</v>
      </c>
      <c r="D2280" t="s">
        <v>258</v>
      </c>
      <c r="E2280">
        <v>8155</v>
      </c>
      <c r="F2280" t="s">
        <v>559</v>
      </c>
      <c r="G2280" t="s">
        <v>255</v>
      </c>
      <c r="H2280" t="s">
        <v>270</v>
      </c>
      <c r="I2280">
        <v>833</v>
      </c>
    </row>
    <row r="2281" spans="1:10" x14ac:dyDescent="0.2">
      <c r="A2281" t="s">
        <v>1436</v>
      </c>
      <c r="B2281" t="s">
        <v>252</v>
      </c>
      <c r="C2281" t="s">
        <v>257</v>
      </c>
      <c r="D2281" t="s">
        <v>258</v>
      </c>
      <c r="E2281">
        <v>9717</v>
      </c>
      <c r="F2281" t="s">
        <v>3584</v>
      </c>
      <c r="G2281" t="s">
        <v>255</v>
      </c>
      <c r="H2281" t="s">
        <v>266</v>
      </c>
      <c r="I2281">
        <v>195</v>
      </c>
    </row>
    <row r="2282" spans="1:10" x14ac:dyDescent="0.2">
      <c r="A2282" t="s">
        <v>672</v>
      </c>
      <c r="B2282" t="s">
        <v>252</v>
      </c>
      <c r="C2282" t="s">
        <v>253</v>
      </c>
      <c r="D2282" t="s">
        <v>254</v>
      </c>
      <c r="E2282">
        <v>2910</v>
      </c>
      <c r="F2282" t="s">
        <v>273</v>
      </c>
      <c r="G2282" t="s">
        <v>255</v>
      </c>
      <c r="H2282" t="s">
        <v>256</v>
      </c>
      <c r="I2282">
        <v>385</v>
      </c>
    </row>
    <row r="2283" spans="1:10" x14ac:dyDescent="0.2">
      <c r="A2283" t="s">
        <v>672</v>
      </c>
      <c r="B2283" t="s">
        <v>252</v>
      </c>
      <c r="C2283" t="s">
        <v>253</v>
      </c>
      <c r="D2283" t="s">
        <v>254</v>
      </c>
      <c r="E2283">
        <v>3770</v>
      </c>
      <c r="F2283" t="s">
        <v>274</v>
      </c>
      <c r="G2283" t="s">
        <v>255</v>
      </c>
      <c r="H2283" t="s">
        <v>266</v>
      </c>
      <c r="I2283">
        <v>52</v>
      </c>
    </row>
    <row r="2284" spans="1:10" x14ac:dyDescent="0.2">
      <c r="A2284" t="s">
        <v>672</v>
      </c>
      <c r="B2284" t="s">
        <v>252</v>
      </c>
      <c r="C2284" t="s">
        <v>264</v>
      </c>
      <c r="D2284" t="s">
        <v>254</v>
      </c>
      <c r="E2284">
        <v>3854</v>
      </c>
      <c r="F2284" t="s">
        <v>1590</v>
      </c>
      <c r="G2284" t="s">
        <v>255</v>
      </c>
      <c r="H2284" t="s">
        <v>266</v>
      </c>
      <c r="I2284">
        <v>446</v>
      </c>
    </row>
    <row r="2285" spans="1:10" x14ac:dyDescent="0.2">
      <c r="A2285" t="s">
        <v>672</v>
      </c>
      <c r="B2285" t="s">
        <v>252</v>
      </c>
      <c r="C2285" t="s">
        <v>257</v>
      </c>
      <c r="D2285" t="s">
        <v>254</v>
      </c>
      <c r="E2285">
        <v>4996</v>
      </c>
      <c r="F2285" t="s">
        <v>309</v>
      </c>
      <c r="G2285" t="s">
        <v>255</v>
      </c>
      <c r="H2285" t="s">
        <v>268</v>
      </c>
      <c r="I2285" t="s">
        <v>286</v>
      </c>
      <c r="J2285" t="s">
        <v>4360</v>
      </c>
    </row>
    <row r="2286" spans="1:10" x14ac:dyDescent="0.2">
      <c r="A2286" t="s">
        <v>672</v>
      </c>
      <c r="B2286" t="s">
        <v>252</v>
      </c>
      <c r="C2286" t="s">
        <v>264</v>
      </c>
      <c r="D2286" t="s">
        <v>254</v>
      </c>
      <c r="E2286">
        <v>6040</v>
      </c>
      <c r="F2286" t="s">
        <v>284</v>
      </c>
      <c r="G2286" t="s">
        <v>267</v>
      </c>
      <c r="H2286" t="s">
        <v>260</v>
      </c>
      <c r="I2286">
        <v>123</v>
      </c>
    </row>
    <row r="2287" spans="1:10" x14ac:dyDescent="0.2">
      <c r="A2287" t="s">
        <v>672</v>
      </c>
      <c r="B2287" t="s">
        <v>252</v>
      </c>
      <c r="C2287" t="s">
        <v>262</v>
      </c>
      <c r="D2287" t="s">
        <v>254</v>
      </c>
      <c r="E2287">
        <v>6696</v>
      </c>
      <c r="F2287" t="s">
        <v>295</v>
      </c>
      <c r="G2287" t="s">
        <v>267</v>
      </c>
      <c r="H2287" t="s">
        <v>280</v>
      </c>
      <c r="I2287">
        <v>40</v>
      </c>
    </row>
    <row r="2288" spans="1:10" x14ac:dyDescent="0.2">
      <c r="A2288" t="s">
        <v>672</v>
      </c>
      <c r="B2288" t="s">
        <v>252</v>
      </c>
      <c r="C2288" t="s">
        <v>262</v>
      </c>
      <c r="D2288" t="s">
        <v>254</v>
      </c>
      <c r="E2288">
        <v>6757</v>
      </c>
      <c r="F2288" t="s">
        <v>560</v>
      </c>
      <c r="G2288" t="s">
        <v>259</v>
      </c>
      <c r="H2288" t="s">
        <v>280</v>
      </c>
      <c r="I2288">
        <v>120</v>
      </c>
    </row>
    <row r="2289" spans="1:9" x14ac:dyDescent="0.2">
      <c r="A2289" t="s">
        <v>672</v>
      </c>
      <c r="B2289" t="s">
        <v>252</v>
      </c>
      <c r="C2289" t="s">
        <v>264</v>
      </c>
      <c r="D2289" t="s">
        <v>258</v>
      </c>
      <c r="E2289">
        <v>7682</v>
      </c>
      <c r="F2289" t="s">
        <v>311</v>
      </c>
      <c r="G2289" t="s">
        <v>259</v>
      </c>
      <c r="H2289" t="s">
        <v>265</v>
      </c>
      <c r="I2289">
        <v>23</v>
      </c>
    </row>
    <row r="2290" spans="1:9" x14ac:dyDescent="0.2">
      <c r="A2290" t="s">
        <v>672</v>
      </c>
      <c r="B2290" t="s">
        <v>252</v>
      </c>
      <c r="C2290" t="s">
        <v>257</v>
      </c>
      <c r="D2290" t="s">
        <v>254</v>
      </c>
      <c r="E2290">
        <v>8917</v>
      </c>
      <c r="F2290" t="s">
        <v>1437</v>
      </c>
      <c r="G2290" t="s">
        <v>255</v>
      </c>
      <c r="H2290" t="s">
        <v>281</v>
      </c>
      <c r="I2290">
        <v>208</v>
      </c>
    </row>
    <row r="2291" spans="1:9" x14ac:dyDescent="0.2">
      <c r="A2291" t="s">
        <v>550</v>
      </c>
      <c r="B2291" t="s">
        <v>252</v>
      </c>
      <c r="C2291" t="s">
        <v>262</v>
      </c>
      <c r="D2291" t="s">
        <v>258</v>
      </c>
      <c r="E2291">
        <v>2163</v>
      </c>
      <c r="F2291" t="s">
        <v>287</v>
      </c>
      <c r="G2291" t="s">
        <v>255</v>
      </c>
      <c r="H2291" t="s">
        <v>260</v>
      </c>
      <c r="I2291">
        <v>86</v>
      </c>
    </row>
    <row r="2292" spans="1:9" x14ac:dyDescent="0.2">
      <c r="A2292" t="s">
        <v>550</v>
      </c>
      <c r="B2292" t="s">
        <v>252</v>
      </c>
      <c r="C2292" t="s">
        <v>257</v>
      </c>
      <c r="D2292" t="s">
        <v>254</v>
      </c>
      <c r="E2292">
        <v>2345</v>
      </c>
      <c r="F2292" t="s">
        <v>3526</v>
      </c>
      <c r="G2292" t="s">
        <v>263</v>
      </c>
      <c r="H2292" t="s">
        <v>266</v>
      </c>
      <c r="I2292">
        <v>28</v>
      </c>
    </row>
    <row r="2293" spans="1:9" x14ac:dyDescent="0.2">
      <c r="A2293" t="s">
        <v>550</v>
      </c>
      <c r="B2293" t="s">
        <v>252</v>
      </c>
      <c r="C2293" t="s">
        <v>262</v>
      </c>
      <c r="D2293" t="s">
        <v>254</v>
      </c>
      <c r="E2293">
        <v>3159</v>
      </c>
      <c r="F2293" t="s">
        <v>3745</v>
      </c>
      <c r="G2293" t="s">
        <v>255</v>
      </c>
      <c r="H2293" t="s">
        <v>265</v>
      </c>
      <c r="I2293">
        <v>334</v>
      </c>
    </row>
    <row r="2294" spans="1:9" x14ac:dyDescent="0.2">
      <c r="A2294" t="s">
        <v>550</v>
      </c>
      <c r="B2294" t="s">
        <v>252</v>
      </c>
      <c r="C2294" t="s">
        <v>262</v>
      </c>
      <c r="D2294" t="s">
        <v>258</v>
      </c>
      <c r="E2294">
        <v>3463</v>
      </c>
      <c r="F2294" t="s">
        <v>552</v>
      </c>
      <c r="G2294" t="s">
        <v>292</v>
      </c>
      <c r="H2294" t="s">
        <v>293</v>
      </c>
      <c r="I2294">
        <v>300</v>
      </c>
    </row>
    <row r="2295" spans="1:9" x14ac:dyDescent="0.2">
      <c r="A2295" t="s">
        <v>550</v>
      </c>
      <c r="B2295" t="s">
        <v>252</v>
      </c>
      <c r="C2295" t="s">
        <v>264</v>
      </c>
      <c r="D2295" t="s">
        <v>254</v>
      </c>
      <c r="E2295">
        <v>3539</v>
      </c>
      <c r="F2295" t="s">
        <v>4361</v>
      </c>
      <c r="G2295" t="s">
        <v>255</v>
      </c>
      <c r="H2295" t="s">
        <v>265</v>
      </c>
      <c r="I2295">
        <v>605</v>
      </c>
    </row>
    <row r="2296" spans="1:9" x14ac:dyDescent="0.2">
      <c r="A2296" t="s">
        <v>550</v>
      </c>
      <c r="B2296" t="s">
        <v>252</v>
      </c>
      <c r="C2296" t="s">
        <v>257</v>
      </c>
      <c r="D2296" t="s">
        <v>254</v>
      </c>
      <c r="E2296">
        <v>3976</v>
      </c>
      <c r="F2296" t="s">
        <v>1591</v>
      </c>
      <c r="G2296" t="s">
        <v>267</v>
      </c>
      <c r="H2296" t="s">
        <v>266</v>
      </c>
      <c r="I2296">
        <v>25</v>
      </c>
    </row>
    <row r="2297" spans="1:9" x14ac:dyDescent="0.2">
      <c r="A2297" t="s">
        <v>550</v>
      </c>
      <c r="B2297" t="s">
        <v>252</v>
      </c>
      <c r="C2297" t="s">
        <v>264</v>
      </c>
      <c r="D2297" t="s">
        <v>254</v>
      </c>
      <c r="E2297">
        <v>4422</v>
      </c>
      <c r="F2297" t="s">
        <v>299</v>
      </c>
      <c r="G2297" t="s">
        <v>267</v>
      </c>
      <c r="H2297" t="s">
        <v>266</v>
      </c>
      <c r="I2297">
        <v>44</v>
      </c>
    </row>
    <row r="2298" spans="1:9" x14ac:dyDescent="0.2">
      <c r="A2298" t="s">
        <v>550</v>
      </c>
      <c r="B2298" t="s">
        <v>252</v>
      </c>
      <c r="C2298" t="s">
        <v>257</v>
      </c>
      <c r="D2298" t="s">
        <v>258</v>
      </c>
      <c r="E2298">
        <v>4441</v>
      </c>
      <c r="F2298" t="s">
        <v>294</v>
      </c>
      <c r="G2298" t="s">
        <v>267</v>
      </c>
      <c r="H2298" t="s">
        <v>266</v>
      </c>
      <c r="I2298">
        <v>193</v>
      </c>
    </row>
    <row r="2299" spans="1:9" x14ac:dyDescent="0.2">
      <c r="A2299" t="s">
        <v>550</v>
      </c>
      <c r="B2299" t="s">
        <v>252</v>
      </c>
      <c r="C2299" t="s">
        <v>257</v>
      </c>
      <c r="D2299" t="s">
        <v>254</v>
      </c>
      <c r="E2299">
        <v>5218</v>
      </c>
      <c r="F2299" t="s">
        <v>3407</v>
      </c>
      <c r="G2299" t="s">
        <v>255</v>
      </c>
      <c r="H2299" t="s">
        <v>297</v>
      </c>
      <c r="I2299">
        <v>305</v>
      </c>
    </row>
    <row r="2300" spans="1:9" x14ac:dyDescent="0.2">
      <c r="A2300" t="s">
        <v>550</v>
      </c>
      <c r="B2300" t="s">
        <v>252</v>
      </c>
      <c r="C2300" t="s">
        <v>253</v>
      </c>
      <c r="D2300" t="s">
        <v>254</v>
      </c>
      <c r="E2300">
        <v>6065</v>
      </c>
      <c r="F2300" t="s">
        <v>290</v>
      </c>
      <c r="G2300" t="s">
        <v>255</v>
      </c>
      <c r="H2300" t="s">
        <v>260</v>
      </c>
      <c r="I2300">
        <v>89</v>
      </c>
    </row>
    <row r="2301" spans="1:9" x14ac:dyDescent="0.2">
      <c r="A2301" t="s">
        <v>550</v>
      </c>
      <c r="B2301" t="s">
        <v>252</v>
      </c>
      <c r="C2301" t="s">
        <v>253</v>
      </c>
      <c r="D2301" t="s">
        <v>254</v>
      </c>
      <c r="E2301">
        <v>6905</v>
      </c>
      <c r="F2301" t="s">
        <v>561</v>
      </c>
      <c r="G2301" t="s">
        <v>255</v>
      </c>
      <c r="H2301" t="s">
        <v>280</v>
      </c>
      <c r="I2301">
        <v>393</v>
      </c>
    </row>
    <row r="2302" spans="1:9" x14ac:dyDescent="0.2">
      <c r="A2302" t="s">
        <v>550</v>
      </c>
      <c r="B2302" t="s">
        <v>252</v>
      </c>
      <c r="C2302" t="s">
        <v>262</v>
      </c>
      <c r="D2302" t="s">
        <v>258</v>
      </c>
      <c r="E2302">
        <v>7064</v>
      </c>
      <c r="F2302" t="s">
        <v>298</v>
      </c>
      <c r="G2302" t="s">
        <v>267</v>
      </c>
      <c r="H2302" t="s">
        <v>260</v>
      </c>
      <c r="I2302">
        <v>26</v>
      </c>
    </row>
    <row r="2303" spans="1:9" x14ac:dyDescent="0.2">
      <c r="A2303" t="s">
        <v>550</v>
      </c>
      <c r="B2303" t="s">
        <v>252</v>
      </c>
      <c r="C2303" t="s">
        <v>262</v>
      </c>
      <c r="D2303" t="s">
        <v>254</v>
      </c>
      <c r="E2303">
        <v>7073</v>
      </c>
      <c r="F2303" t="s">
        <v>310</v>
      </c>
      <c r="G2303" t="s">
        <v>267</v>
      </c>
      <c r="H2303" t="s">
        <v>260</v>
      </c>
      <c r="I2303">
        <v>63</v>
      </c>
    </row>
    <row r="2304" spans="1:9" x14ac:dyDescent="0.2">
      <c r="A2304" t="s">
        <v>550</v>
      </c>
      <c r="B2304" t="s">
        <v>252</v>
      </c>
      <c r="C2304" t="s">
        <v>257</v>
      </c>
      <c r="D2304" t="s">
        <v>258</v>
      </c>
      <c r="E2304">
        <v>7805</v>
      </c>
      <c r="F2304" t="s">
        <v>1592</v>
      </c>
      <c r="G2304" t="s">
        <v>259</v>
      </c>
      <c r="H2304" t="s">
        <v>277</v>
      </c>
      <c r="I2304">
        <v>28</v>
      </c>
    </row>
    <row r="2305" spans="1:10" x14ac:dyDescent="0.2">
      <c r="A2305" t="s">
        <v>550</v>
      </c>
      <c r="B2305" t="s">
        <v>252</v>
      </c>
      <c r="C2305" t="s">
        <v>257</v>
      </c>
      <c r="D2305" t="s">
        <v>258</v>
      </c>
      <c r="E2305">
        <v>8894</v>
      </c>
      <c r="F2305" t="s">
        <v>3313</v>
      </c>
      <c r="G2305" t="s">
        <v>263</v>
      </c>
      <c r="H2305" t="s">
        <v>281</v>
      </c>
      <c r="I2305">
        <v>74</v>
      </c>
    </row>
    <row r="2306" spans="1:10" x14ac:dyDescent="0.2">
      <c r="A2306" t="s">
        <v>3314</v>
      </c>
      <c r="B2306" t="s">
        <v>252</v>
      </c>
      <c r="C2306" t="s">
        <v>262</v>
      </c>
      <c r="D2306" t="s">
        <v>254</v>
      </c>
      <c r="E2306">
        <v>1959</v>
      </c>
      <c r="F2306" t="s">
        <v>418</v>
      </c>
      <c r="G2306" t="s">
        <v>255</v>
      </c>
      <c r="H2306" t="s">
        <v>282</v>
      </c>
      <c r="I2306" t="s">
        <v>278</v>
      </c>
      <c r="J2306" t="s">
        <v>4362</v>
      </c>
    </row>
    <row r="2307" spans="1:10" x14ac:dyDescent="0.2">
      <c r="A2307" t="s">
        <v>3314</v>
      </c>
      <c r="B2307" t="s">
        <v>252</v>
      </c>
      <c r="C2307" t="s">
        <v>262</v>
      </c>
      <c r="D2307" t="s">
        <v>254</v>
      </c>
      <c r="E2307">
        <v>3116</v>
      </c>
      <c r="F2307" t="s">
        <v>646</v>
      </c>
      <c r="G2307" t="s">
        <v>255</v>
      </c>
      <c r="H2307" t="s">
        <v>285</v>
      </c>
      <c r="I2307" t="s">
        <v>322</v>
      </c>
      <c r="J2307" t="s">
        <v>3562</v>
      </c>
    </row>
    <row r="2308" spans="1:10" x14ac:dyDescent="0.2">
      <c r="A2308" t="s">
        <v>3314</v>
      </c>
      <c r="B2308" t="s">
        <v>252</v>
      </c>
      <c r="C2308" t="s">
        <v>262</v>
      </c>
      <c r="D2308" t="s">
        <v>258</v>
      </c>
      <c r="E2308">
        <v>3177</v>
      </c>
      <c r="F2308" t="s">
        <v>419</v>
      </c>
      <c r="G2308" t="s">
        <v>259</v>
      </c>
      <c r="H2308" t="s">
        <v>265</v>
      </c>
      <c r="I2308">
        <v>22</v>
      </c>
    </row>
    <row r="2309" spans="1:10" x14ac:dyDescent="0.2">
      <c r="A2309" t="s">
        <v>3314</v>
      </c>
      <c r="B2309" t="s">
        <v>252</v>
      </c>
      <c r="C2309" t="s">
        <v>262</v>
      </c>
      <c r="D2309" t="s">
        <v>254</v>
      </c>
      <c r="E2309">
        <v>3778</v>
      </c>
      <c r="F2309" t="s">
        <v>647</v>
      </c>
      <c r="G2309" t="s">
        <v>255</v>
      </c>
      <c r="H2309" t="s">
        <v>266</v>
      </c>
      <c r="I2309">
        <v>237</v>
      </c>
    </row>
    <row r="2310" spans="1:10" x14ac:dyDescent="0.2">
      <c r="A2310" t="s">
        <v>3314</v>
      </c>
      <c r="B2310" t="s">
        <v>252</v>
      </c>
      <c r="C2310" t="s">
        <v>262</v>
      </c>
      <c r="D2310" t="s">
        <v>254</v>
      </c>
      <c r="E2310">
        <v>5332</v>
      </c>
      <c r="F2310" t="s">
        <v>617</v>
      </c>
      <c r="G2310" t="s">
        <v>255</v>
      </c>
      <c r="H2310" t="s">
        <v>297</v>
      </c>
      <c r="I2310" t="s">
        <v>332</v>
      </c>
      <c r="J2310" t="s">
        <v>4038</v>
      </c>
    </row>
    <row r="2311" spans="1:10" x14ac:dyDescent="0.2">
      <c r="A2311" t="s">
        <v>3314</v>
      </c>
      <c r="B2311" t="s">
        <v>252</v>
      </c>
      <c r="C2311" t="s">
        <v>262</v>
      </c>
      <c r="D2311" t="s">
        <v>254</v>
      </c>
      <c r="E2311">
        <v>6645</v>
      </c>
      <c r="F2311" t="s">
        <v>423</v>
      </c>
      <c r="G2311" t="s">
        <v>255</v>
      </c>
      <c r="H2311" t="s">
        <v>280</v>
      </c>
      <c r="I2311" t="s">
        <v>403</v>
      </c>
      <c r="J2311" t="s">
        <v>4363</v>
      </c>
    </row>
    <row r="2312" spans="1:10" x14ac:dyDescent="0.2">
      <c r="A2312" t="s">
        <v>3314</v>
      </c>
      <c r="B2312" t="s">
        <v>252</v>
      </c>
      <c r="C2312" t="s">
        <v>262</v>
      </c>
      <c r="D2312" t="s">
        <v>254</v>
      </c>
      <c r="E2312">
        <v>7259</v>
      </c>
      <c r="F2312" t="s">
        <v>480</v>
      </c>
      <c r="G2312" t="s">
        <v>255</v>
      </c>
      <c r="H2312" t="s">
        <v>285</v>
      </c>
      <c r="I2312" t="s">
        <v>339</v>
      </c>
      <c r="J2312" t="s">
        <v>3979</v>
      </c>
    </row>
    <row r="2313" spans="1:10" x14ac:dyDescent="0.2">
      <c r="A2313" t="s">
        <v>3314</v>
      </c>
      <c r="B2313" t="s">
        <v>252</v>
      </c>
      <c r="C2313" t="s">
        <v>262</v>
      </c>
      <c r="D2313" t="s">
        <v>254</v>
      </c>
      <c r="E2313">
        <v>7278</v>
      </c>
      <c r="F2313" t="s">
        <v>425</v>
      </c>
      <c r="G2313" t="s">
        <v>255</v>
      </c>
      <c r="H2313" t="s">
        <v>285</v>
      </c>
      <c r="I2313" t="s">
        <v>286</v>
      </c>
      <c r="J2313" t="s">
        <v>4201</v>
      </c>
    </row>
    <row r="2314" spans="1:10" x14ac:dyDescent="0.2">
      <c r="A2314" t="s">
        <v>3314</v>
      </c>
      <c r="B2314" t="s">
        <v>252</v>
      </c>
      <c r="C2314" t="s">
        <v>253</v>
      </c>
      <c r="D2314" t="s">
        <v>258</v>
      </c>
      <c r="E2314">
        <v>7500</v>
      </c>
      <c r="F2314" t="s">
        <v>649</v>
      </c>
      <c r="G2314" t="s">
        <v>259</v>
      </c>
      <c r="H2314" t="s">
        <v>261</v>
      </c>
      <c r="I2314">
        <v>166</v>
      </c>
    </row>
    <row r="2315" spans="1:10" x14ac:dyDescent="0.2">
      <c r="A2315" t="s">
        <v>3314</v>
      </c>
      <c r="B2315" t="s">
        <v>252</v>
      </c>
      <c r="C2315" t="s">
        <v>264</v>
      </c>
      <c r="D2315" t="s">
        <v>254</v>
      </c>
      <c r="E2315">
        <v>7539</v>
      </c>
      <c r="F2315" t="s">
        <v>1573</v>
      </c>
      <c r="G2315" t="s">
        <v>259</v>
      </c>
      <c r="H2315" t="s">
        <v>261</v>
      </c>
      <c r="I2315">
        <v>115</v>
      </c>
    </row>
    <row r="2316" spans="1:10" x14ac:dyDescent="0.2">
      <c r="A2316" t="s">
        <v>3314</v>
      </c>
      <c r="B2316" t="s">
        <v>252</v>
      </c>
      <c r="C2316" t="s">
        <v>264</v>
      </c>
      <c r="D2316" t="s">
        <v>254</v>
      </c>
      <c r="E2316">
        <v>7821</v>
      </c>
      <c r="F2316" t="s">
        <v>1429</v>
      </c>
      <c r="G2316" t="s">
        <v>255</v>
      </c>
      <c r="H2316" t="s">
        <v>277</v>
      </c>
      <c r="I2316">
        <v>687</v>
      </c>
    </row>
    <row r="2317" spans="1:10" x14ac:dyDescent="0.2">
      <c r="A2317" t="s">
        <v>3314</v>
      </c>
      <c r="B2317" t="s">
        <v>252</v>
      </c>
      <c r="C2317" t="s">
        <v>262</v>
      </c>
      <c r="D2317" t="s">
        <v>254</v>
      </c>
      <c r="E2317">
        <v>8015</v>
      </c>
      <c r="F2317" t="s">
        <v>1575</v>
      </c>
      <c r="G2317" t="s">
        <v>255</v>
      </c>
      <c r="H2317" t="s">
        <v>261</v>
      </c>
      <c r="I2317" t="s">
        <v>481</v>
      </c>
      <c r="J2317" t="s">
        <v>4364</v>
      </c>
    </row>
    <row r="2318" spans="1:10" x14ac:dyDescent="0.2">
      <c r="A2318" t="s">
        <v>3314</v>
      </c>
      <c r="B2318" t="s">
        <v>252</v>
      </c>
      <c r="C2318" t="s">
        <v>262</v>
      </c>
      <c r="D2318" t="s">
        <v>254</v>
      </c>
      <c r="E2318">
        <v>9055</v>
      </c>
      <c r="F2318" t="s">
        <v>1316</v>
      </c>
      <c r="G2318" t="s">
        <v>263</v>
      </c>
      <c r="H2318" t="s">
        <v>338</v>
      </c>
      <c r="I2318">
        <v>300</v>
      </c>
    </row>
    <row r="2319" spans="1:10" x14ac:dyDescent="0.2">
      <c r="A2319" t="s">
        <v>3314</v>
      </c>
      <c r="B2319" t="s">
        <v>252</v>
      </c>
      <c r="C2319" t="s">
        <v>264</v>
      </c>
      <c r="D2319" t="s">
        <v>258</v>
      </c>
      <c r="E2319">
        <v>9795</v>
      </c>
      <c r="F2319" t="s">
        <v>1263</v>
      </c>
      <c r="G2319" t="s">
        <v>255</v>
      </c>
      <c r="H2319" t="s">
        <v>260</v>
      </c>
      <c r="I2319">
        <v>268</v>
      </c>
    </row>
    <row r="2320" spans="1:10" x14ac:dyDescent="0.2">
      <c r="A2320" t="s">
        <v>1593</v>
      </c>
      <c r="B2320" t="s">
        <v>252</v>
      </c>
      <c r="C2320" t="s">
        <v>253</v>
      </c>
      <c r="D2320" t="s">
        <v>254</v>
      </c>
      <c r="E2320">
        <v>1377</v>
      </c>
      <c r="F2320" t="s">
        <v>438</v>
      </c>
      <c r="G2320" t="s">
        <v>255</v>
      </c>
      <c r="H2320" t="s">
        <v>303</v>
      </c>
      <c r="I2320" t="s">
        <v>286</v>
      </c>
      <c r="J2320" t="s">
        <v>4365</v>
      </c>
    </row>
    <row r="2321" spans="1:10" x14ac:dyDescent="0.2">
      <c r="A2321" t="s">
        <v>1593</v>
      </c>
      <c r="B2321" t="s">
        <v>252</v>
      </c>
      <c r="C2321" t="s">
        <v>257</v>
      </c>
      <c r="D2321" t="s">
        <v>254</v>
      </c>
      <c r="E2321">
        <v>2734</v>
      </c>
      <c r="F2321" t="s">
        <v>433</v>
      </c>
      <c r="G2321" t="s">
        <v>255</v>
      </c>
      <c r="H2321" t="s">
        <v>265</v>
      </c>
      <c r="I2321">
        <v>407</v>
      </c>
    </row>
    <row r="2322" spans="1:10" x14ac:dyDescent="0.2">
      <c r="A2322" t="s">
        <v>1593</v>
      </c>
      <c r="B2322" t="s">
        <v>252</v>
      </c>
      <c r="C2322" t="s">
        <v>257</v>
      </c>
      <c r="D2322" t="s">
        <v>254</v>
      </c>
      <c r="E2322">
        <v>2809</v>
      </c>
      <c r="F2322" t="s">
        <v>321</v>
      </c>
      <c r="G2322" t="s">
        <v>255</v>
      </c>
      <c r="H2322" t="s">
        <v>256</v>
      </c>
      <c r="I2322" t="s">
        <v>322</v>
      </c>
      <c r="J2322" t="s">
        <v>3994</v>
      </c>
    </row>
    <row r="2323" spans="1:10" x14ac:dyDescent="0.2">
      <c r="A2323" t="s">
        <v>1593</v>
      </c>
      <c r="B2323" t="s">
        <v>252</v>
      </c>
      <c r="C2323" t="s">
        <v>262</v>
      </c>
      <c r="D2323" t="s">
        <v>254</v>
      </c>
      <c r="E2323">
        <v>3141</v>
      </c>
      <c r="F2323" t="s">
        <v>1251</v>
      </c>
      <c r="G2323" t="s">
        <v>255</v>
      </c>
      <c r="H2323" t="s">
        <v>265</v>
      </c>
      <c r="I2323" t="s">
        <v>314</v>
      </c>
      <c r="J2323" t="s">
        <v>3978</v>
      </c>
    </row>
    <row r="2324" spans="1:10" x14ac:dyDescent="0.2">
      <c r="A2324" t="s">
        <v>1593</v>
      </c>
      <c r="B2324" t="s">
        <v>252</v>
      </c>
      <c r="C2324" t="s">
        <v>264</v>
      </c>
      <c r="D2324" t="s">
        <v>254</v>
      </c>
      <c r="E2324">
        <v>3168</v>
      </c>
      <c r="F2324" t="s">
        <v>4366</v>
      </c>
      <c r="G2324" t="s">
        <v>255</v>
      </c>
      <c r="H2324" t="s">
        <v>261</v>
      </c>
      <c r="I2324">
        <v>70</v>
      </c>
    </row>
    <row r="2325" spans="1:10" x14ac:dyDescent="0.2">
      <c r="A2325" t="s">
        <v>1593</v>
      </c>
      <c r="B2325" t="s">
        <v>252</v>
      </c>
      <c r="C2325" t="s">
        <v>262</v>
      </c>
      <c r="D2325" t="s">
        <v>254</v>
      </c>
      <c r="E2325">
        <v>3382</v>
      </c>
      <c r="F2325" t="s">
        <v>3585</v>
      </c>
      <c r="G2325" t="s">
        <v>255</v>
      </c>
      <c r="H2325" t="s">
        <v>265</v>
      </c>
      <c r="I2325" t="s">
        <v>614</v>
      </c>
      <c r="J2325" t="s">
        <v>4367</v>
      </c>
    </row>
    <row r="2326" spans="1:10" x14ac:dyDescent="0.2">
      <c r="A2326" t="s">
        <v>1593</v>
      </c>
      <c r="B2326" t="s">
        <v>252</v>
      </c>
      <c r="C2326" t="s">
        <v>253</v>
      </c>
      <c r="D2326" t="s">
        <v>258</v>
      </c>
      <c r="E2326">
        <v>4430</v>
      </c>
      <c r="F2326" t="s">
        <v>434</v>
      </c>
      <c r="G2326" t="s">
        <v>263</v>
      </c>
      <c r="H2326" t="s">
        <v>266</v>
      </c>
      <c r="I2326">
        <v>83</v>
      </c>
    </row>
    <row r="2327" spans="1:10" x14ac:dyDescent="0.2">
      <c r="A2327" t="s">
        <v>1593</v>
      </c>
      <c r="B2327" t="s">
        <v>252</v>
      </c>
      <c r="C2327" t="s">
        <v>253</v>
      </c>
      <c r="D2327" t="s">
        <v>254</v>
      </c>
      <c r="E2327">
        <v>4443</v>
      </c>
      <c r="F2327" t="s">
        <v>435</v>
      </c>
      <c r="G2327" t="s">
        <v>267</v>
      </c>
      <c r="H2327" t="s">
        <v>266</v>
      </c>
      <c r="I2327" t="s">
        <v>286</v>
      </c>
      <c r="J2327" t="s">
        <v>4273</v>
      </c>
    </row>
    <row r="2328" spans="1:10" x14ac:dyDescent="0.2">
      <c r="A2328" t="s">
        <v>1593</v>
      </c>
      <c r="B2328" t="s">
        <v>252</v>
      </c>
      <c r="C2328" t="s">
        <v>264</v>
      </c>
      <c r="D2328" t="s">
        <v>254</v>
      </c>
      <c r="E2328">
        <v>4728</v>
      </c>
      <c r="F2328" t="s">
        <v>1258</v>
      </c>
      <c r="G2328" t="s">
        <v>255</v>
      </c>
      <c r="H2328" t="s">
        <v>266</v>
      </c>
      <c r="I2328">
        <v>70</v>
      </c>
    </row>
    <row r="2329" spans="1:10" x14ac:dyDescent="0.2">
      <c r="A2329" t="s">
        <v>1593</v>
      </c>
      <c r="B2329" t="s">
        <v>252</v>
      </c>
      <c r="C2329" t="s">
        <v>264</v>
      </c>
      <c r="D2329" t="s">
        <v>254</v>
      </c>
      <c r="E2329">
        <v>6289</v>
      </c>
      <c r="F2329" t="s">
        <v>650</v>
      </c>
      <c r="G2329" t="s">
        <v>255</v>
      </c>
      <c r="H2329" t="s">
        <v>276</v>
      </c>
      <c r="I2329" t="s">
        <v>286</v>
      </c>
      <c r="J2329" t="s">
        <v>3704</v>
      </c>
    </row>
    <row r="2330" spans="1:10" x14ac:dyDescent="0.2">
      <c r="A2330" t="s">
        <v>1593</v>
      </c>
      <c r="B2330" t="s">
        <v>252</v>
      </c>
      <c r="C2330" t="s">
        <v>262</v>
      </c>
      <c r="D2330" t="s">
        <v>254</v>
      </c>
      <c r="E2330">
        <v>7630</v>
      </c>
      <c r="F2330" t="s">
        <v>558</v>
      </c>
      <c r="G2330" t="s">
        <v>255</v>
      </c>
      <c r="H2330" t="s">
        <v>265</v>
      </c>
      <c r="I2330" t="s">
        <v>286</v>
      </c>
      <c r="J2330" t="s">
        <v>4229</v>
      </c>
    </row>
    <row r="2331" spans="1:10" x14ac:dyDescent="0.2">
      <c r="A2331" t="s">
        <v>1593</v>
      </c>
      <c r="B2331" t="s">
        <v>252</v>
      </c>
      <c r="C2331" t="s">
        <v>253</v>
      </c>
      <c r="D2331" t="s">
        <v>254</v>
      </c>
      <c r="E2331">
        <v>7713</v>
      </c>
      <c r="F2331" t="s">
        <v>611</v>
      </c>
      <c r="G2331" t="s">
        <v>259</v>
      </c>
      <c r="H2331" t="s">
        <v>331</v>
      </c>
      <c r="I2331">
        <v>104</v>
      </c>
    </row>
    <row r="2332" spans="1:10" x14ac:dyDescent="0.2">
      <c r="A2332" t="s">
        <v>1593</v>
      </c>
      <c r="B2332" t="s">
        <v>252</v>
      </c>
      <c r="C2332" t="s">
        <v>257</v>
      </c>
      <c r="D2332" t="s">
        <v>254</v>
      </c>
      <c r="E2332">
        <v>7879</v>
      </c>
      <c r="F2332" t="s">
        <v>3348</v>
      </c>
      <c r="G2332" t="s">
        <v>263</v>
      </c>
      <c r="H2332" t="s">
        <v>277</v>
      </c>
      <c r="I2332">
        <v>138</v>
      </c>
    </row>
    <row r="2333" spans="1:10" x14ac:dyDescent="0.2">
      <c r="A2333" t="s">
        <v>553</v>
      </c>
      <c r="B2333" t="s">
        <v>252</v>
      </c>
      <c r="C2333" t="s">
        <v>264</v>
      </c>
      <c r="D2333" t="s">
        <v>254</v>
      </c>
      <c r="E2333">
        <v>1434</v>
      </c>
      <c r="F2333" t="s">
        <v>3326</v>
      </c>
      <c r="G2333" t="s">
        <v>263</v>
      </c>
      <c r="H2333" t="s">
        <v>282</v>
      </c>
      <c r="I2333">
        <v>25</v>
      </c>
    </row>
    <row r="2334" spans="1:10" x14ac:dyDescent="0.2">
      <c r="A2334" t="s">
        <v>553</v>
      </c>
      <c r="B2334" t="s">
        <v>252</v>
      </c>
      <c r="C2334" t="s">
        <v>262</v>
      </c>
      <c r="D2334" t="s">
        <v>254</v>
      </c>
      <c r="E2334">
        <v>2305</v>
      </c>
      <c r="F2334" t="s">
        <v>1250</v>
      </c>
      <c r="G2334" t="s">
        <v>255</v>
      </c>
      <c r="H2334" t="s">
        <v>260</v>
      </c>
      <c r="I2334">
        <v>329</v>
      </c>
    </row>
    <row r="2335" spans="1:10" x14ac:dyDescent="0.2">
      <c r="A2335" t="s">
        <v>553</v>
      </c>
      <c r="B2335" t="s">
        <v>252</v>
      </c>
      <c r="C2335" t="s">
        <v>262</v>
      </c>
      <c r="D2335" t="s">
        <v>254</v>
      </c>
      <c r="E2335">
        <v>2337</v>
      </c>
      <c r="F2335" t="s">
        <v>3747</v>
      </c>
      <c r="G2335" t="s">
        <v>255</v>
      </c>
      <c r="H2335" t="s">
        <v>281</v>
      </c>
      <c r="I2335" t="s">
        <v>278</v>
      </c>
      <c r="J2335" t="s">
        <v>4214</v>
      </c>
    </row>
    <row r="2336" spans="1:10" x14ac:dyDescent="0.2">
      <c r="A2336" t="s">
        <v>553</v>
      </c>
      <c r="B2336" t="s">
        <v>252</v>
      </c>
      <c r="C2336" t="s">
        <v>253</v>
      </c>
      <c r="D2336" t="s">
        <v>254</v>
      </c>
      <c r="E2336">
        <v>2462</v>
      </c>
      <c r="F2336" t="s">
        <v>439</v>
      </c>
      <c r="G2336" t="s">
        <v>255</v>
      </c>
      <c r="H2336" t="s">
        <v>260</v>
      </c>
      <c r="I2336">
        <v>340</v>
      </c>
    </row>
    <row r="2337" spans="1:10" x14ac:dyDescent="0.2">
      <c r="A2337" t="s">
        <v>553</v>
      </c>
      <c r="B2337" t="s">
        <v>252</v>
      </c>
      <c r="C2337" t="s">
        <v>257</v>
      </c>
      <c r="D2337" t="s">
        <v>254</v>
      </c>
      <c r="E2337">
        <v>2698</v>
      </c>
      <c r="F2337" t="s">
        <v>3327</v>
      </c>
      <c r="G2337" t="s">
        <v>255</v>
      </c>
      <c r="H2337" t="s">
        <v>265</v>
      </c>
      <c r="I2337">
        <v>274</v>
      </c>
    </row>
    <row r="2338" spans="1:10" x14ac:dyDescent="0.2">
      <c r="A2338" t="s">
        <v>553</v>
      </c>
      <c r="B2338" t="s">
        <v>252</v>
      </c>
      <c r="C2338" t="s">
        <v>264</v>
      </c>
      <c r="D2338" t="s">
        <v>254</v>
      </c>
      <c r="E2338">
        <v>3046</v>
      </c>
      <c r="F2338" t="s">
        <v>4368</v>
      </c>
      <c r="G2338" t="s">
        <v>255</v>
      </c>
      <c r="H2338" t="s">
        <v>265</v>
      </c>
      <c r="I2338" t="s">
        <v>286</v>
      </c>
      <c r="J2338" t="s">
        <v>4369</v>
      </c>
    </row>
    <row r="2339" spans="1:10" x14ac:dyDescent="0.2">
      <c r="A2339" t="s">
        <v>553</v>
      </c>
      <c r="B2339" t="s">
        <v>252</v>
      </c>
      <c r="C2339" t="s">
        <v>262</v>
      </c>
      <c r="D2339" t="s">
        <v>254</v>
      </c>
      <c r="E2339">
        <v>3198</v>
      </c>
      <c r="F2339" t="s">
        <v>1256</v>
      </c>
      <c r="G2339" t="s">
        <v>255</v>
      </c>
      <c r="H2339" t="s">
        <v>265</v>
      </c>
      <c r="I2339">
        <v>578</v>
      </c>
    </row>
    <row r="2340" spans="1:10" x14ac:dyDescent="0.2">
      <c r="A2340" t="s">
        <v>553</v>
      </c>
      <c r="B2340" t="s">
        <v>252</v>
      </c>
      <c r="C2340" t="s">
        <v>257</v>
      </c>
      <c r="D2340" t="s">
        <v>254</v>
      </c>
      <c r="E2340">
        <v>3266</v>
      </c>
      <c r="F2340" t="s">
        <v>3748</v>
      </c>
      <c r="G2340" t="s">
        <v>259</v>
      </c>
      <c r="H2340" t="s">
        <v>281</v>
      </c>
      <c r="I2340">
        <v>43</v>
      </c>
    </row>
    <row r="2341" spans="1:10" x14ac:dyDescent="0.2">
      <c r="A2341" t="s">
        <v>553</v>
      </c>
      <c r="B2341" t="s">
        <v>252</v>
      </c>
      <c r="C2341" t="s">
        <v>262</v>
      </c>
      <c r="D2341" t="s">
        <v>258</v>
      </c>
      <c r="E2341">
        <v>3281</v>
      </c>
      <c r="F2341" t="s">
        <v>554</v>
      </c>
      <c r="G2341" t="s">
        <v>292</v>
      </c>
      <c r="H2341" t="s">
        <v>293</v>
      </c>
      <c r="I2341" t="s">
        <v>272</v>
      </c>
      <c r="J2341" t="s">
        <v>4370</v>
      </c>
    </row>
    <row r="2342" spans="1:10" x14ac:dyDescent="0.2">
      <c r="A2342" t="s">
        <v>553</v>
      </c>
      <c r="B2342" t="s">
        <v>252</v>
      </c>
      <c r="C2342" t="s">
        <v>253</v>
      </c>
      <c r="D2342" t="s">
        <v>258</v>
      </c>
      <c r="E2342">
        <v>3297</v>
      </c>
      <c r="F2342" t="s">
        <v>440</v>
      </c>
      <c r="G2342" t="s">
        <v>259</v>
      </c>
      <c r="H2342" t="s">
        <v>281</v>
      </c>
      <c r="I2342">
        <v>30</v>
      </c>
    </row>
    <row r="2343" spans="1:10" x14ac:dyDescent="0.2">
      <c r="A2343" t="s">
        <v>553</v>
      </c>
      <c r="B2343" t="s">
        <v>252</v>
      </c>
      <c r="C2343" t="s">
        <v>262</v>
      </c>
      <c r="D2343" t="s">
        <v>254</v>
      </c>
      <c r="E2343">
        <v>3387</v>
      </c>
      <c r="F2343" t="s">
        <v>441</v>
      </c>
      <c r="G2343" t="s">
        <v>255</v>
      </c>
      <c r="H2343" t="s">
        <v>265</v>
      </c>
      <c r="I2343" t="s">
        <v>278</v>
      </c>
      <c r="J2343" t="s">
        <v>4371</v>
      </c>
    </row>
    <row r="2344" spans="1:10" x14ac:dyDescent="0.2">
      <c r="A2344" t="s">
        <v>553</v>
      </c>
      <c r="B2344" t="s">
        <v>252</v>
      </c>
      <c r="C2344" t="s">
        <v>262</v>
      </c>
      <c r="D2344" t="s">
        <v>258</v>
      </c>
      <c r="E2344">
        <v>3996</v>
      </c>
      <c r="F2344" t="s">
        <v>443</v>
      </c>
      <c r="G2344" t="s">
        <v>255</v>
      </c>
      <c r="H2344" t="s">
        <v>266</v>
      </c>
      <c r="I2344">
        <v>207</v>
      </c>
    </row>
    <row r="2345" spans="1:10" x14ac:dyDescent="0.2">
      <c r="A2345" t="s">
        <v>553</v>
      </c>
      <c r="B2345" t="s">
        <v>252</v>
      </c>
      <c r="C2345" t="s">
        <v>264</v>
      </c>
      <c r="D2345" t="s">
        <v>254</v>
      </c>
      <c r="E2345">
        <v>4433</v>
      </c>
      <c r="F2345" t="s">
        <v>444</v>
      </c>
      <c r="G2345" t="s">
        <v>255</v>
      </c>
      <c r="H2345" t="s">
        <v>266</v>
      </c>
      <c r="I2345">
        <v>308</v>
      </c>
    </row>
    <row r="2346" spans="1:10" x14ac:dyDescent="0.2">
      <c r="A2346" t="s">
        <v>553</v>
      </c>
      <c r="B2346" t="s">
        <v>252</v>
      </c>
      <c r="C2346" t="s">
        <v>253</v>
      </c>
      <c r="D2346" t="s">
        <v>254</v>
      </c>
      <c r="E2346">
        <v>5967</v>
      </c>
      <c r="F2346" t="s">
        <v>445</v>
      </c>
      <c r="G2346" t="s">
        <v>263</v>
      </c>
      <c r="H2346" t="s">
        <v>270</v>
      </c>
      <c r="I2346">
        <v>59</v>
      </c>
    </row>
    <row r="2347" spans="1:10" x14ac:dyDescent="0.2">
      <c r="A2347" t="s">
        <v>553</v>
      </c>
      <c r="B2347" t="s">
        <v>252</v>
      </c>
      <c r="C2347" t="s">
        <v>262</v>
      </c>
      <c r="D2347" t="s">
        <v>254</v>
      </c>
      <c r="E2347">
        <v>6086</v>
      </c>
      <c r="F2347" t="s">
        <v>1260</v>
      </c>
      <c r="G2347" t="s">
        <v>267</v>
      </c>
      <c r="H2347" t="s">
        <v>260</v>
      </c>
      <c r="I2347">
        <v>142</v>
      </c>
    </row>
    <row r="2348" spans="1:10" x14ac:dyDescent="0.2">
      <c r="A2348" t="s">
        <v>553</v>
      </c>
      <c r="B2348" t="s">
        <v>252</v>
      </c>
      <c r="C2348" t="s">
        <v>262</v>
      </c>
      <c r="D2348" t="s">
        <v>254</v>
      </c>
      <c r="E2348">
        <v>6173</v>
      </c>
      <c r="F2348" t="s">
        <v>446</v>
      </c>
      <c r="G2348" t="s">
        <v>267</v>
      </c>
      <c r="H2348" t="s">
        <v>260</v>
      </c>
      <c r="I2348">
        <v>21</v>
      </c>
    </row>
    <row r="2349" spans="1:10" x14ac:dyDescent="0.2">
      <c r="A2349" t="s">
        <v>553</v>
      </c>
      <c r="B2349" t="s">
        <v>252</v>
      </c>
      <c r="C2349" t="s">
        <v>264</v>
      </c>
      <c r="D2349" t="s">
        <v>254</v>
      </c>
      <c r="E2349">
        <v>6199</v>
      </c>
      <c r="F2349" t="s">
        <v>1261</v>
      </c>
      <c r="G2349" t="s">
        <v>255</v>
      </c>
      <c r="H2349" t="s">
        <v>260</v>
      </c>
      <c r="I2349">
        <v>166</v>
      </c>
    </row>
    <row r="2350" spans="1:10" x14ac:dyDescent="0.2">
      <c r="A2350" t="s">
        <v>553</v>
      </c>
      <c r="B2350" t="s">
        <v>252</v>
      </c>
      <c r="C2350" t="s">
        <v>253</v>
      </c>
      <c r="D2350" t="s">
        <v>254</v>
      </c>
      <c r="E2350">
        <v>6489</v>
      </c>
      <c r="F2350" t="s">
        <v>447</v>
      </c>
      <c r="G2350" t="s">
        <v>255</v>
      </c>
      <c r="H2350" t="s">
        <v>276</v>
      </c>
      <c r="I2350">
        <v>83</v>
      </c>
    </row>
    <row r="2351" spans="1:10" x14ac:dyDescent="0.2">
      <c r="A2351" t="s">
        <v>553</v>
      </c>
      <c r="B2351" t="s">
        <v>252</v>
      </c>
      <c r="C2351" t="s">
        <v>253</v>
      </c>
      <c r="D2351" t="s">
        <v>258</v>
      </c>
      <c r="E2351">
        <v>6496</v>
      </c>
      <c r="F2351" t="s">
        <v>437</v>
      </c>
      <c r="G2351" t="s">
        <v>263</v>
      </c>
      <c r="H2351" t="s">
        <v>276</v>
      </c>
      <c r="I2351">
        <v>105</v>
      </c>
    </row>
    <row r="2352" spans="1:10" x14ac:dyDescent="0.2">
      <c r="A2352" t="s">
        <v>553</v>
      </c>
      <c r="B2352" t="s">
        <v>252</v>
      </c>
      <c r="C2352" t="s">
        <v>262</v>
      </c>
      <c r="D2352" t="s">
        <v>258</v>
      </c>
      <c r="E2352">
        <v>6532</v>
      </c>
      <c r="F2352" t="s">
        <v>326</v>
      </c>
      <c r="G2352" t="s">
        <v>255</v>
      </c>
      <c r="H2352" t="s">
        <v>260</v>
      </c>
      <c r="I2352" t="s">
        <v>286</v>
      </c>
      <c r="J2352" t="s">
        <v>4174</v>
      </c>
    </row>
    <row r="2353" spans="1:9" x14ac:dyDescent="0.2">
      <c r="A2353" t="s">
        <v>553</v>
      </c>
      <c r="B2353" t="s">
        <v>252</v>
      </c>
      <c r="C2353" t="s">
        <v>253</v>
      </c>
      <c r="D2353" t="s">
        <v>254</v>
      </c>
      <c r="E2353">
        <v>6567</v>
      </c>
      <c r="F2353" t="s">
        <v>324</v>
      </c>
      <c r="G2353" t="s">
        <v>267</v>
      </c>
      <c r="H2353" t="s">
        <v>260</v>
      </c>
      <c r="I2353">
        <v>26</v>
      </c>
    </row>
    <row r="2354" spans="1:9" x14ac:dyDescent="0.2">
      <c r="A2354" t="s">
        <v>553</v>
      </c>
      <c r="B2354" t="s">
        <v>252</v>
      </c>
      <c r="C2354" t="s">
        <v>262</v>
      </c>
      <c r="D2354" t="s">
        <v>254</v>
      </c>
      <c r="E2354">
        <v>6578</v>
      </c>
      <c r="F2354" t="s">
        <v>333</v>
      </c>
      <c r="G2354" t="s">
        <v>263</v>
      </c>
      <c r="H2354" t="s">
        <v>260</v>
      </c>
      <c r="I2354">
        <v>29</v>
      </c>
    </row>
    <row r="2355" spans="1:9" x14ac:dyDescent="0.2">
      <c r="A2355" t="s">
        <v>553</v>
      </c>
      <c r="B2355" t="s">
        <v>252</v>
      </c>
      <c r="C2355" t="s">
        <v>262</v>
      </c>
      <c r="D2355" t="s">
        <v>254</v>
      </c>
      <c r="E2355">
        <v>6734</v>
      </c>
      <c r="F2355" t="s">
        <v>3650</v>
      </c>
      <c r="G2355" t="s">
        <v>259</v>
      </c>
      <c r="H2355" t="s">
        <v>280</v>
      </c>
      <c r="I2355">
        <v>42</v>
      </c>
    </row>
    <row r="2356" spans="1:9" x14ac:dyDescent="0.2">
      <c r="A2356" t="s">
        <v>553</v>
      </c>
      <c r="B2356" t="s">
        <v>252</v>
      </c>
      <c r="C2356" t="s">
        <v>262</v>
      </c>
      <c r="D2356" t="s">
        <v>254</v>
      </c>
      <c r="E2356">
        <v>7049</v>
      </c>
      <c r="F2356" t="s">
        <v>448</v>
      </c>
      <c r="G2356" t="s">
        <v>267</v>
      </c>
      <c r="H2356" t="s">
        <v>260</v>
      </c>
      <c r="I2356">
        <v>104</v>
      </c>
    </row>
    <row r="2357" spans="1:9" x14ac:dyDescent="0.2">
      <c r="A2357" t="s">
        <v>553</v>
      </c>
      <c r="B2357" t="s">
        <v>252</v>
      </c>
      <c r="C2357" t="s">
        <v>264</v>
      </c>
      <c r="D2357" t="s">
        <v>254</v>
      </c>
      <c r="E2357">
        <v>7065</v>
      </c>
      <c r="F2357" t="s">
        <v>450</v>
      </c>
      <c r="G2357" t="s">
        <v>263</v>
      </c>
      <c r="H2357" t="s">
        <v>260</v>
      </c>
      <c r="I2357">
        <v>248</v>
      </c>
    </row>
    <row r="2358" spans="1:9" x14ac:dyDescent="0.2">
      <c r="A2358" t="s">
        <v>553</v>
      </c>
      <c r="B2358" t="s">
        <v>252</v>
      </c>
      <c r="C2358" t="s">
        <v>262</v>
      </c>
      <c r="D2358" t="s">
        <v>258</v>
      </c>
      <c r="E2358">
        <v>7077</v>
      </c>
      <c r="F2358" t="s">
        <v>1330</v>
      </c>
      <c r="G2358" t="s">
        <v>267</v>
      </c>
      <c r="H2358" t="s">
        <v>260</v>
      </c>
      <c r="I2358">
        <v>69</v>
      </c>
    </row>
    <row r="2359" spans="1:9" x14ac:dyDescent="0.2">
      <c r="A2359" t="s">
        <v>553</v>
      </c>
      <c r="B2359" t="s">
        <v>252</v>
      </c>
      <c r="C2359" t="s">
        <v>264</v>
      </c>
      <c r="D2359" t="s">
        <v>254</v>
      </c>
      <c r="E2359">
        <v>7607</v>
      </c>
      <c r="F2359" t="s">
        <v>3586</v>
      </c>
      <c r="G2359" t="s">
        <v>255</v>
      </c>
      <c r="H2359" t="s">
        <v>261</v>
      </c>
      <c r="I2359">
        <v>316</v>
      </c>
    </row>
    <row r="2360" spans="1:9" x14ac:dyDescent="0.2">
      <c r="A2360" t="s">
        <v>553</v>
      </c>
      <c r="B2360" t="s">
        <v>252</v>
      </c>
      <c r="C2360" t="s">
        <v>253</v>
      </c>
      <c r="D2360" t="s">
        <v>258</v>
      </c>
      <c r="E2360">
        <v>7673</v>
      </c>
      <c r="F2360" t="s">
        <v>451</v>
      </c>
      <c r="G2360" t="s">
        <v>263</v>
      </c>
      <c r="H2360" t="s">
        <v>261</v>
      </c>
      <c r="I2360">
        <v>77</v>
      </c>
    </row>
    <row r="2361" spans="1:9" x14ac:dyDescent="0.2">
      <c r="A2361" t="s">
        <v>553</v>
      </c>
      <c r="B2361" t="s">
        <v>252</v>
      </c>
      <c r="C2361" t="s">
        <v>264</v>
      </c>
      <c r="D2361" t="s">
        <v>254</v>
      </c>
      <c r="E2361">
        <v>9418</v>
      </c>
      <c r="F2361" t="s">
        <v>1403</v>
      </c>
      <c r="G2361" t="s">
        <v>255</v>
      </c>
      <c r="H2361" t="s">
        <v>266</v>
      </c>
      <c r="I2361">
        <v>999</v>
      </c>
    </row>
    <row r="2362" spans="1:9" x14ac:dyDescent="0.2">
      <c r="A2362" t="s">
        <v>3749</v>
      </c>
      <c r="B2362" t="s">
        <v>252</v>
      </c>
      <c r="C2362" t="s">
        <v>262</v>
      </c>
      <c r="D2362" t="s">
        <v>254</v>
      </c>
      <c r="E2362">
        <v>2148</v>
      </c>
      <c r="F2362" t="s">
        <v>586</v>
      </c>
      <c r="G2362" t="s">
        <v>255</v>
      </c>
      <c r="H2362" t="s">
        <v>260</v>
      </c>
      <c r="I2362">
        <v>200</v>
      </c>
    </row>
    <row r="2363" spans="1:9" x14ac:dyDescent="0.2">
      <c r="A2363" t="s">
        <v>3749</v>
      </c>
      <c r="B2363" t="s">
        <v>252</v>
      </c>
      <c r="C2363" t="s">
        <v>262</v>
      </c>
      <c r="D2363" t="s">
        <v>254</v>
      </c>
      <c r="E2363">
        <v>2326</v>
      </c>
      <c r="F2363" t="s">
        <v>587</v>
      </c>
      <c r="G2363" t="s">
        <v>255</v>
      </c>
      <c r="H2363" t="s">
        <v>266</v>
      </c>
      <c r="I2363">
        <v>695</v>
      </c>
    </row>
    <row r="2364" spans="1:9" x14ac:dyDescent="0.2">
      <c r="A2364" t="s">
        <v>3749</v>
      </c>
      <c r="B2364" t="s">
        <v>252</v>
      </c>
      <c r="C2364" t="s">
        <v>262</v>
      </c>
      <c r="D2364" t="s">
        <v>258</v>
      </c>
      <c r="E2364">
        <v>3467</v>
      </c>
      <c r="F2364" t="s">
        <v>465</v>
      </c>
      <c r="G2364" t="s">
        <v>255</v>
      </c>
      <c r="H2364" t="s">
        <v>281</v>
      </c>
      <c r="I2364">
        <v>31</v>
      </c>
    </row>
    <row r="2365" spans="1:9" x14ac:dyDescent="0.2">
      <c r="A2365" t="s">
        <v>3749</v>
      </c>
      <c r="B2365" t="s">
        <v>252</v>
      </c>
      <c r="C2365" t="s">
        <v>262</v>
      </c>
      <c r="D2365" t="s">
        <v>254</v>
      </c>
      <c r="E2365">
        <v>3622</v>
      </c>
      <c r="F2365" t="s">
        <v>662</v>
      </c>
      <c r="G2365" t="s">
        <v>267</v>
      </c>
      <c r="H2365" t="s">
        <v>266</v>
      </c>
      <c r="I2365">
        <v>42</v>
      </c>
    </row>
    <row r="2366" spans="1:9" x14ac:dyDescent="0.2">
      <c r="A2366" t="s">
        <v>3749</v>
      </c>
      <c r="B2366" t="s">
        <v>252</v>
      </c>
      <c r="C2366" t="s">
        <v>262</v>
      </c>
      <c r="D2366" t="s">
        <v>254</v>
      </c>
      <c r="E2366">
        <v>5445</v>
      </c>
      <c r="F2366" t="s">
        <v>1428</v>
      </c>
      <c r="G2366" t="s">
        <v>255</v>
      </c>
      <c r="H2366" t="s">
        <v>633</v>
      </c>
      <c r="I2366">
        <v>140</v>
      </c>
    </row>
    <row r="2367" spans="1:9" x14ac:dyDescent="0.2">
      <c r="A2367" t="s">
        <v>3749</v>
      </c>
      <c r="B2367" t="s">
        <v>252</v>
      </c>
      <c r="C2367" t="s">
        <v>262</v>
      </c>
      <c r="D2367" t="s">
        <v>254</v>
      </c>
      <c r="E2367">
        <v>8138</v>
      </c>
      <c r="F2367" t="s">
        <v>486</v>
      </c>
      <c r="G2367" t="s">
        <v>263</v>
      </c>
      <c r="H2367" t="s">
        <v>261</v>
      </c>
      <c r="I2367">
        <v>43</v>
      </c>
    </row>
    <row r="2368" spans="1:9" x14ac:dyDescent="0.2">
      <c r="A2368" t="s">
        <v>3749</v>
      </c>
      <c r="B2368" t="s">
        <v>252</v>
      </c>
      <c r="C2368" t="s">
        <v>262</v>
      </c>
      <c r="D2368" t="s">
        <v>254</v>
      </c>
      <c r="E2368">
        <v>8818</v>
      </c>
      <c r="F2368" t="s">
        <v>1455</v>
      </c>
      <c r="G2368" t="s">
        <v>255</v>
      </c>
      <c r="H2368" t="s">
        <v>281</v>
      </c>
      <c r="I2368">
        <v>766</v>
      </c>
    </row>
    <row r="2369" spans="1:10" x14ac:dyDescent="0.2">
      <c r="A2369" t="s">
        <v>3750</v>
      </c>
      <c r="B2369" t="s">
        <v>252</v>
      </c>
      <c r="C2369" t="s">
        <v>262</v>
      </c>
      <c r="D2369" t="s">
        <v>258</v>
      </c>
      <c r="E2369">
        <v>1723</v>
      </c>
      <c r="F2369" t="s">
        <v>417</v>
      </c>
      <c r="G2369" t="s">
        <v>259</v>
      </c>
      <c r="H2369" t="s">
        <v>282</v>
      </c>
      <c r="I2369">
        <v>288</v>
      </c>
    </row>
    <row r="2370" spans="1:10" x14ac:dyDescent="0.2">
      <c r="A2370" t="s">
        <v>3750</v>
      </c>
      <c r="B2370" t="s">
        <v>252</v>
      </c>
      <c r="C2370" t="s">
        <v>262</v>
      </c>
      <c r="D2370" t="s">
        <v>254</v>
      </c>
      <c r="E2370">
        <v>3666</v>
      </c>
      <c r="F2370" t="s">
        <v>616</v>
      </c>
      <c r="G2370" t="s">
        <v>255</v>
      </c>
      <c r="H2370" t="s">
        <v>266</v>
      </c>
      <c r="I2370">
        <v>104</v>
      </c>
    </row>
    <row r="2371" spans="1:10" x14ac:dyDescent="0.2">
      <c r="A2371" t="s">
        <v>3750</v>
      </c>
      <c r="B2371" t="s">
        <v>252</v>
      </c>
      <c r="C2371" t="s">
        <v>262</v>
      </c>
      <c r="D2371" t="s">
        <v>254</v>
      </c>
      <c r="E2371">
        <v>6788</v>
      </c>
      <c r="F2371" t="s">
        <v>424</v>
      </c>
      <c r="G2371" t="s">
        <v>255</v>
      </c>
      <c r="H2371" t="s">
        <v>280</v>
      </c>
      <c r="I2371">
        <v>380</v>
      </c>
    </row>
    <row r="2372" spans="1:10" x14ac:dyDescent="0.2">
      <c r="A2372" t="s">
        <v>3750</v>
      </c>
      <c r="B2372" t="s">
        <v>252</v>
      </c>
      <c r="C2372" t="s">
        <v>262</v>
      </c>
      <c r="D2372" t="s">
        <v>254</v>
      </c>
      <c r="E2372">
        <v>7442</v>
      </c>
      <c r="F2372" t="s">
        <v>1315</v>
      </c>
      <c r="G2372" t="s">
        <v>255</v>
      </c>
      <c r="H2372" t="s">
        <v>261</v>
      </c>
      <c r="I2372">
        <v>104</v>
      </c>
    </row>
    <row r="2373" spans="1:10" x14ac:dyDescent="0.2">
      <c r="A2373" t="s">
        <v>3750</v>
      </c>
      <c r="B2373" t="s">
        <v>252</v>
      </c>
      <c r="C2373" t="s">
        <v>262</v>
      </c>
      <c r="D2373" t="s">
        <v>254</v>
      </c>
      <c r="E2373">
        <v>7940</v>
      </c>
      <c r="F2373" t="s">
        <v>1574</v>
      </c>
      <c r="G2373" t="s">
        <v>255</v>
      </c>
      <c r="H2373" t="s">
        <v>268</v>
      </c>
      <c r="I2373">
        <v>81</v>
      </c>
    </row>
    <row r="2374" spans="1:10" x14ac:dyDescent="0.2">
      <c r="A2374" t="s">
        <v>3750</v>
      </c>
      <c r="B2374" t="s">
        <v>252</v>
      </c>
      <c r="C2374" t="s">
        <v>262</v>
      </c>
      <c r="D2374" t="s">
        <v>254</v>
      </c>
      <c r="E2374">
        <v>7995</v>
      </c>
      <c r="F2374" t="s">
        <v>426</v>
      </c>
      <c r="G2374" t="s">
        <v>255</v>
      </c>
      <c r="H2374" t="s">
        <v>268</v>
      </c>
      <c r="I2374">
        <v>438</v>
      </c>
    </row>
    <row r="2375" spans="1:10" x14ac:dyDescent="0.2">
      <c r="A2375" t="s">
        <v>3750</v>
      </c>
      <c r="B2375" t="s">
        <v>252</v>
      </c>
      <c r="C2375" t="s">
        <v>262</v>
      </c>
      <c r="D2375" t="s">
        <v>254</v>
      </c>
      <c r="E2375">
        <v>9936</v>
      </c>
      <c r="F2375" t="s">
        <v>431</v>
      </c>
      <c r="G2375" t="s">
        <v>255</v>
      </c>
      <c r="H2375" t="s">
        <v>265</v>
      </c>
      <c r="I2375" t="s">
        <v>286</v>
      </c>
      <c r="J2375" t="s">
        <v>4372</v>
      </c>
    </row>
    <row r="2376" spans="1:10" x14ac:dyDescent="0.2">
      <c r="A2376" t="s">
        <v>1369</v>
      </c>
      <c r="B2376" t="s">
        <v>252</v>
      </c>
      <c r="C2376" t="s">
        <v>262</v>
      </c>
      <c r="D2376" t="s">
        <v>258</v>
      </c>
      <c r="E2376">
        <v>8975</v>
      </c>
      <c r="F2376" t="s">
        <v>1370</v>
      </c>
      <c r="G2376" t="s">
        <v>292</v>
      </c>
      <c r="H2376" t="s">
        <v>293</v>
      </c>
      <c r="I2376" t="s">
        <v>286</v>
      </c>
      <c r="J2376" t="s">
        <v>4373</v>
      </c>
    </row>
    <row r="2377" spans="1:10" x14ac:dyDescent="0.2">
      <c r="A2377" t="s">
        <v>3431</v>
      </c>
      <c r="B2377" t="s">
        <v>252</v>
      </c>
      <c r="C2377" t="s">
        <v>262</v>
      </c>
      <c r="D2377" t="s">
        <v>258</v>
      </c>
      <c r="E2377">
        <v>3279</v>
      </c>
      <c r="F2377" t="s">
        <v>3432</v>
      </c>
      <c r="G2377" t="s">
        <v>292</v>
      </c>
      <c r="H2377" t="s">
        <v>293</v>
      </c>
      <c r="I2377" t="s">
        <v>305</v>
      </c>
      <c r="J2377" t="s">
        <v>4065</v>
      </c>
    </row>
    <row r="2378" spans="1:10" x14ac:dyDescent="0.2">
      <c r="A2378" t="s">
        <v>3431</v>
      </c>
      <c r="B2378" t="s">
        <v>252</v>
      </c>
      <c r="C2378" t="s">
        <v>262</v>
      </c>
      <c r="D2378" t="s">
        <v>258</v>
      </c>
      <c r="E2378">
        <v>8976</v>
      </c>
      <c r="F2378" t="s">
        <v>3587</v>
      </c>
      <c r="G2378" t="s">
        <v>292</v>
      </c>
      <c r="H2378" t="s">
        <v>293</v>
      </c>
      <c r="I2378" t="s">
        <v>305</v>
      </c>
      <c r="J2378" t="s">
        <v>4374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091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740</v>
      </c>
      <c r="B1" s="106" t="s">
        <v>741</v>
      </c>
      <c r="C1" s="187">
        <v>43864</v>
      </c>
      <c r="D1" s="187">
        <v>43861</v>
      </c>
      <c r="E1" s="187">
        <v>43860</v>
      </c>
      <c r="F1" s="187">
        <v>43859</v>
      </c>
      <c r="G1" s="187">
        <v>43858</v>
      </c>
    </row>
    <row r="2" spans="1:7" x14ac:dyDescent="0.2">
      <c r="A2" s="106">
        <v>1301</v>
      </c>
      <c r="B2" s="106" t="s">
        <v>742</v>
      </c>
      <c r="C2" s="187">
        <v>0</v>
      </c>
      <c r="D2" s="187">
        <v>0</v>
      </c>
      <c r="E2" s="187">
        <v>0</v>
      </c>
      <c r="F2" s="187">
        <v>0</v>
      </c>
      <c r="G2" s="187">
        <v>0</v>
      </c>
    </row>
    <row r="3" spans="1:7" x14ac:dyDescent="0.2">
      <c r="A3">
        <v>1379</v>
      </c>
      <c r="B3" s="106" t="s">
        <v>743</v>
      </c>
      <c r="C3">
        <v>0.05</v>
      </c>
      <c r="D3">
        <v>0.05</v>
      </c>
      <c r="E3">
        <v>0.05</v>
      </c>
      <c r="F3">
        <v>0.15</v>
      </c>
      <c r="G3">
        <v>0.05</v>
      </c>
    </row>
    <row r="4" spans="1:7" x14ac:dyDescent="0.2">
      <c r="A4">
        <v>1420</v>
      </c>
      <c r="B4" s="106" t="s">
        <v>744</v>
      </c>
      <c r="C4">
        <v>0.05</v>
      </c>
      <c r="D4">
        <v>0.05</v>
      </c>
      <c r="E4">
        <v>0.05</v>
      </c>
      <c r="F4">
        <v>0.15</v>
      </c>
      <c r="G4">
        <v>0.05</v>
      </c>
    </row>
    <row r="5" spans="1:7" x14ac:dyDescent="0.2">
      <c r="A5">
        <v>1430</v>
      </c>
      <c r="B5" s="106" t="s">
        <v>745</v>
      </c>
      <c r="C5">
        <v>0</v>
      </c>
      <c r="D5">
        <v>0</v>
      </c>
      <c r="E5">
        <v>0.05</v>
      </c>
      <c r="F5">
        <v>0</v>
      </c>
      <c r="G5">
        <v>0</v>
      </c>
    </row>
    <row r="6" spans="1:7" x14ac:dyDescent="0.2">
      <c r="A6">
        <v>1433</v>
      </c>
      <c r="B6" s="106" t="s">
        <v>746</v>
      </c>
      <c r="C6">
        <v>0.05</v>
      </c>
      <c r="D6">
        <v>0.05</v>
      </c>
      <c r="E6">
        <v>0.05</v>
      </c>
      <c r="F6">
        <v>31.2</v>
      </c>
      <c r="G6">
        <v>0.05</v>
      </c>
    </row>
    <row r="7" spans="1:7" x14ac:dyDescent="0.2">
      <c r="A7">
        <v>1514</v>
      </c>
      <c r="B7" s="106" t="s">
        <v>4375</v>
      </c>
      <c r="C7">
        <v>0</v>
      </c>
      <c r="D7" t="s">
        <v>158</v>
      </c>
      <c r="E7" t="s">
        <v>158</v>
      </c>
      <c r="F7" t="s">
        <v>158</v>
      </c>
      <c r="G7" t="s">
        <v>158</v>
      </c>
    </row>
    <row r="8" spans="1:7" x14ac:dyDescent="0.2">
      <c r="A8">
        <v>1518</v>
      </c>
      <c r="B8" s="106" t="s">
        <v>4376</v>
      </c>
      <c r="C8">
        <v>0</v>
      </c>
      <c r="D8" s="106" t="s">
        <v>158</v>
      </c>
      <c r="E8" t="s">
        <v>158</v>
      </c>
      <c r="F8" t="s">
        <v>158</v>
      </c>
      <c r="G8" s="106">
        <v>0</v>
      </c>
    </row>
    <row r="9" spans="1:7" x14ac:dyDescent="0.2">
      <c r="A9">
        <v>1719</v>
      </c>
      <c r="B9" s="106" t="s">
        <v>726</v>
      </c>
      <c r="C9">
        <v>0</v>
      </c>
      <c r="D9">
        <v>0</v>
      </c>
      <c r="E9">
        <v>0</v>
      </c>
      <c r="F9">
        <v>0</v>
      </c>
      <c r="G9">
        <v>0</v>
      </c>
    </row>
    <row r="10" spans="1:7" x14ac:dyDescent="0.2">
      <c r="A10">
        <v>1766</v>
      </c>
      <c r="B10" s="106" t="s">
        <v>748</v>
      </c>
      <c r="C10">
        <v>0.15</v>
      </c>
      <c r="D10">
        <v>0.15</v>
      </c>
      <c r="E10">
        <v>0.15</v>
      </c>
      <c r="F10">
        <v>0.45</v>
      </c>
      <c r="G10">
        <v>0.15</v>
      </c>
    </row>
    <row r="11" spans="1:7" x14ac:dyDescent="0.2">
      <c r="A11">
        <v>1768</v>
      </c>
      <c r="B11" s="106" t="s">
        <v>749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 x14ac:dyDescent="0.2">
      <c r="A12">
        <v>1780</v>
      </c>
      <c r="B12" s="106" t="s">
        <v>750</v>
      </c>
      <c r="C12">
        <v>0.05</v>
      </c>
      <c r="D12">
        <v>0.05</v>
      </c>
      <c r="E12">
        <v>0.05</v>
      </c>
      <c r="F12">
        <v>0.15</v>
      </c>
      <c r="G12">
        <v>0.05</v>
      </c>
    </row>
    <row r="13" spans="1:7" x14ac:dyDescent="0.2">
      <c r="A13">
        <v>1803</v>
      </c>
      <c r="B13" s="106" t="s">
        <v>3492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1808</v>
      </c>
      <c r="B14" s="106" t="s">
        <v>751</v>
      </c>
      <c r="C14">
        <v>0.05</v>
      </c>
      <c r="D14">
        <v>0.05</v>
      </c>
      <c r="E14" s="106">
        <v>0.05</v>
      </c>
      <c r="F14">
        <v>0.15</v>
      </c>
      <c r="G14" s="106">
        <v>0.05</v>
      </c>
    </row>
    <row r="15" spans="1:7" x14ac:dyDescent="0.2">
      <c r="A15">
        <v>1810</v>
      </c>
      <c r="B15" s="106" t="s">
        <v>752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7" x14ac:dyDescent="0.2">
      <c r="A16">
        <v>1812</v>
      </c>
      <c r="B16" s="106" t="s">
        <v>3651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1814</v>
      </c>
      <c r="B17" s="106" t="s">
        <v>4069</v>
      </c>
      <c r="C17">
        <v>0</v>
      </c>
      <c r="D17" s="106">
        <v>0</v>
      </c>
      <c r="E17" s="106" t="s">
        <v>158</v>
      </c>
      <c r="F17" s="106" t="s">
        <v>158</v>
      </c>
      <c r="G17" s="106" t="s">
        <v>158</v>
      </c>
    </row>
    <row r="18" spans="1:7" x14ac:dyDescent="0.2">
      <c r="A18">
        <v>1820</v>
      </c>
      <c r="B18" s="106" t="s">
        <v>62</v>
      </c>
      <c r="C18">
        <v>0</v>
      </c>
      <c r="D18">
        <v>0</v>
      </c>
      <c r="E18" s="106">
        <v>0</v>
      </c>
      <c r="F18" s="106">
        <v>0</v>
      </c>
      <c r="G18">
        <v>0</v>
      </c>
    </row>
    <row r="19" spans="1:7" x14ac:dyDescent="0.2">
      <c r="A19">
        <v>1835</v>
      </c>
      <c r="B19" s="106" t="s">
        <v>1438</v>
      </c>
      <c r="C19">
        <v>0.1</v>
      </c>
      <c r="D19" s="106">
        <v>0.1</v>
      </c>
      <c r="E19" s="106">
        <v>0.1</v>
      </c>
      <c r="F19">
        <v>0.15</v>
      </c>
      <c r="G19">
        <v>0.05</v>
      </c>
    </row>
    <row r="20" spans="1:7" x14ac:dyDescent="0.2">
      <c r="A20">
        <v>1848</v>
      </c>
      <c r="B20" s="106" t="s">
        <v>753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1860</v>
      </c>
      <c r="B21" s="106" t="s">
        <v>57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1867</v>
      </c>
      <c r="B22" s="106" t="s">
        <v>3408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1870</v>
      </c>
      <c r="B23" s="106" t="s">
        <v>1594</v>
      </c>
      <c r="C23">
        <v>0.05</v>
      </c>
      <c r="D23">
        <v>0</v>
      </c>
      <c r="E23">
        <v>0</v>
      </c>
      <c r="F23" s="106">
        <v>0</v>
      </c>
      <c r="G23" s="106">
        <v>0</v>
      </c>
    </row>
    <row r="24" spans="1:7" x14ac:dyDescent="0.2">
      <c r="A24">
        <v>1878</v>
      </c>
      <c r="B24" s="106" t="s">
        <v>4070</v>
      </c>
      <c r="C24">
        <v>0.05</v>
      </c>
      <c r="D24">
        <v>0.25</v>
      </c>
      <c r="E24" t="s">
        <v>158</v>
      </c>
      <c r="F24" s="106">
        <v>0.75</v>
      </c>
      <c r="G24" s="106">
        <v>0</v>
      </c>
    </row>
    <row r="25" spans="1:7" x14ac:dyDescent="0.2">
      <c r="A25">
        <v>1881</v>
      </c>
      <c r="B25" s="106" t="s">
        <v>754</v>
      </c>
      <c r="C25">
        <v>0.05</v>
      </c>
      <c r="D25">
        <v>0.05</v>
      </c>
      <c r="E25" s="106">
        <v>0.05</v>
      </c>
      <c r="F25" s="106">
        <v>0.15</v>
      </c>
      <c r="G25" s="106">
        <v>0.05</v>
      </c>
    </row>
    <row r="26" spans="1:7" x14ac:dyDescent="0.2">
      <c r="A26">
        <v>1884</v>
      </c>
      <c r="B26" s="106" t="s">
        <v>3433</v>
      </c>
      <c r="C26">
        <v>0.15</v>
      </c>
      <c r="D26" s="106">
        <v>0.15</v>
      </c>
      <c r="E26" s="106">
        <v>0.2</v>
      </c>
      <c r="F26" s="106">
        <v>0.6</v>
      </c>
      <c r="G26" s="106">
        <v>0.3</v>
      </c>
    </row>
    <row r="27" spans="1:7" x14ac:dyDescent="0.2">
      <c r="A27">
        <v>1885</v>
      </c>
      <c r="B27" s="106" t="s">
        <v>1390</v>
      </c>
      <c r="C27">
        <v>0</v>
      </c>
      <c r="D27" s="106">
        <v>0</v>
      </c>
      <c r="E27">
        <v>0</v>
      </c>
      <c r="F27" s="106">
        <v>0</v>
      </c>
      <c r="G27">
        <v>0</v>
      </c>
    </row>
    <row r="28" spans="1:7" x14ac:dyDescent="0.2">
      <c r="A28">
        <v>1914</v>
      </c>
      <c r="B28" s="106" t="s">
        <v>3751</v>
      </c>
      <c r="C28">
        <v>0</v>
      </c>
      <c r="D28" s="106">
        <v>0</v>
      </c>
      <c r="E28">
        <v>0</v>
      </c>
      <c r="F28" s="106">
        <v>0</v>
      </c>
      <c r="G28" s="106" t="s">
        <v>158</v>
      </c>
    </row>
    <row r="29" spans="1:7" x14ac:dyDescent="0.2">
      <c r="A29">
        <v>1921</v>
      </c>
      <c r="B29" s="106" t="s">
        <v>4071</v>
      </c>
      <c r="C29">
        <v>0</v>
      </c>
      <c r="D29">
        <v>0</v>
      </c>
      <c r="E29" t="s">
        <v>158</v>
      </c>
      <c r="F29" t="s">
        <v>158</v>
      </c>
      <c r="G29" s="106" t="s">
        <v>158</v>
      </c>
    </row>
    <row r="30" spans="1:7" x14ac:dyDescent="0.2">
      <c r="A30">
        <v>1928</v>
      </c>
      <c r="B30" s="106" t="s">
        <v>220</v>
      </c>
      <c r="C30">
        <v>0.05</v>
      </c>
      <c r="D30">
        <v>0.05</v>
      </c>
      <c r="E30">
        <v>0.05</v>
      </c>
      <c r="F30">
        <v>7.5</v>
      </c>
      <c r="G30">
        <v>0.05</v>
      </c>
    </row>
    <row r="31" spans="1:7" x14ac:dyDescent="0.2">
      <c r="A31">
        <v>1929</v>
      </c>
      <c r="B31" s="106" t="s">
        <v>3752</v>
      </c>
      <c r="C31">
        <v>0</v>
      </c>
      <c r="D31">
        <v>0</v>
      </c>
      <c r="E31" s="106">
        <v>0</v>
      </c>
      <c r="F31">
        <v>0</v>
      </c>
      <c r="G31" s="106">
        <v>0</v>
      </c>
    </row>
    <row r="32" spans="1:7" x14ac:dyDescent="0.2">
      <c r="A32">
        <v>1939</v>
      </c>
      <c r="B32" s="106" t="s">
        <v>4377</v>
      </c>
      <c r="C32">
        <v>0.05</v>
      </c>
      <c r="D32" t="s">
        <v>158</v>
      </c>
      <c r="E32" t="s">
        <v>158</v>
      </c>
      <c r="F32" t="s">
        <v>158</v>
      </c>
      <c r="G32" s="106" t="s">
        <v>158</v>
      </c>
    </row>
    <row r="33" spans="1:7" x14ac:dyDescent="0.2">
      <c r="A33">
        <v>1944</v>
      </c>
      <c r="B33" s="106" t="s">
        <v>4072</v>
      </c>
      <c r="C33">
        <v>0</v>
      </c>
      <c r="D33" s="106">
        <v>0.05</v>
      </c>
      <c r="E33" s="106" t="s">
        <v>158</v>
      </c>
      <c r="F33" s="106">
        <v>0</v>
      </c>
      <c r="G33">
        <v>0</v>
      </c>
    </row>
    <row r="34" spans="1:7" x14ac:dyDescent="0.2">
      <c r="A34">
        <v>1949</v>
      </c>
      <c r="B34" s="106" t="s">
        <v>3588</v>
      </c>
      <c r="C34">
        <v>0</v>
      </c>
      <c r="D34" s="106">
        <v>0</v>
      </c>
      <c r="E34">
        <v>0</v>
      </c>
      <c r="F34" s="106">
        <v>0</v>
      </c>
      <c r="G34" t="s">
        <v>158</v>
      </c>
    </row>
    <row r="35" spans="1:7" x14ac:dyDescent="0.2">
      <c r="A35">
        <v>1950</v>
      </c>
      <c r="B35" s="106" t="s">
        <v>3753</v>
      </c>
      <c r="C35">
        <v>0.05</v>
      </c>
      <c r="D35" s="106">
        <v>0.05</v>
      </c>
      <c r="E35">
        <v>0</v>
      </c>
      <c r="F35" s="106" t="s">
        <v>158</v>
      </c>
      <c r="G35" s="106" t="s">
        <v>158</v>
      </c>
    </row>
    <row r="36" spans="1:7" x14ac:dyDescent="0.2">
      <c r="A36">
        <v>1952</v>
      </c>
      <c r="B36" s="106" t="s">
        <v>755</v>
      </c>
      <c r="C36">
        <v>0.05</v>
      </c>
      <c r="D36" s="106">
        <v>0.05</v>
      </c>
      <c r="E36">
        <v>0</v>
      </c>
      <c r="F36" s="106">
        <v>0.15</v>
      </c>
      <c r="G36" s="106">
        <v>0.05</v>
      </c>
    </row>
    <row r="37" spans="1:7" x14ac:dyDescent="0.2">
      <c r="A37">
        <v>1954</v>
      </c>
      <c r="B37" s="106" t="s">
        <v>756</v>
      </c>
      <c r="C37">
        <v>0.1</v>
      </c>
      <c r="D37" s="106">
        <v>0.1</v>
      </c>
      <c r="E37" s="106">
        <v>0.1</v>
      </c>
      <c r="F37" s="106">
        <v>0.3</v>
      </c>
      <c r="G37">
        <v>0.1</v>
      </c>
    </row>
    <row r="38" spans="1:7" x14ac:dyDescent="0.2">
      <c r="A38">
        <v>1961</v>
      </c>
      <c r="B38" s="106" t="s">
        <v>757</v>
      </c>
      <c r="C38">
        <v>0.05</v>
      </c>
      <c r="D38" s="106">
        <v>0.05</v>
      </c>
      <c r="E38" s="106">
        <v>0.05</v>
      </c>
      <c r="F38">
        <v>0</v>
      </c>
      <c r="G38">
        <v>0</v>
      </c>
    </row>
    <row r="39" spans="1:7" x14ac:dyDescent="0.2">
      <c r="A39">
        <v>1963</v>
      </c>
      <c r="B39" s="106" t="s">
        <v>4073</v>
      </c>
      <c r="C39">
        <v>0</v>
      </c>
      <c r="D39">
        <v>0</v>
      </c>
      <c r="E39" s="106" t="s">
        <v>158</v>
      </c>
      <c r="F39" t="s">
        <v>158</v>
      </c>
      <c r="G39" t="s">
        <v>158</v>
      </c>
    </row>
    <row r="40" spans="1:7" x14ac:dyDescent="0.2">
      <c r="A40">
        <v>1964</v>
      </c>
      <c r="B40" s="106" t="s">
        <v>758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1975</v>
      </c>
      <c r="B41" s="106" t="s">
        <v>1391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">
      <c r="A42">
        <v>1976</v>
      </c>
      <c r="B42" s="106" t="s">
        <v>759</v>
      </c>
      <c r="C42">
        <v>0.05</v>
      </c>
      <c r="D42">
        <v>0.05</v>
      </c>
      <c r="E42" s="106">
        <v>0.05</v>
      </c>
      <c r="F42">
        <v>0.15</v>
      </c>
      <c r="G42">
        <v>0.05</v>
      </c>
    </row>
    <row r="43" spans="1:7" x14ac:dyDescent="0.2">
      <c r="A43">
        <v>1979</v>
      </c>
      <c r="B43" s="106" t="s">
        <v>3315</v>
      </c>
      <c r="C43">
        <v>0.1</v>
      </c>
      <c r="D43">
        <v>0.1</v>
      </c>
      <c r="E43">
        <v>0.1</v>
      </c>
      <c r="F43">
        <v>0.15</v>
      </c>
      <c r="G43">
        <v>0.05</v>
      </c>
    </row>
    <row r="44" spans="1:7" x14ac:dyDescent="0.2">
      <c r="A44">
        <v>2004</v>
      </c>
      <c r="B44" s="106" t="s">
        <v>760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">
      <c r="A45">
        <v>2053</v>
      </c>
      <c r="B45" s="106" t="s">
        <v>1595</v>
      </c>
      <c r="C45">
        <v>0</v>
      </c>
      <c r="D45">
        <v>0.05</v>
      </c>
      <c r="E45">
        <v>0</v>
      </c>
      <c r="F45">
        <v>0</v>
      </c>
      <c r="G45">
        <v>0</v>
      </c>
    </row>
    <row r="46" spans="1:7" x14ac:dyDescent="0.2">
      <c r="A46">
        <v>2109</v>
      </c>
      <c r="B46" s="106" t="s">
        <v>4378</v>
      </c>
      <c r="C46">
        <v>0</v>
      </c>
      <c r="D46" t="s">
        <v>158</v>
      </c>
      <c r="E46" s="106" t="s">
        <v>158</v>
      </c>
      <c r="F46" s="106" t="s">
        <v>158</v>
      </c>
      <c r="G46" t="s">
        <v>158</v>
      </c>
    </row>
    <row r="47" spans="1:7" x14ac:dyDescent="0.2">
      <c r="A47">
        <v>2139</v>
      </c>
      <c r="B47" s="106" t="s">
        <v>761</v>
      </c>
      <c r="C47">
        <v>0</v>
      </c>
      <c r="D47">
        <v>0</v>
      </c>
      <c r="E47" s="106">
        <v>0</v>
      </c>
      <c r="F47">
        <v>0</v>
      </c>
      <c r="G47">
        <v>0</v>
      </c>
    </row>
    <row r="48" spans="1:7" x14ac:dyDescent="0.2">
      <c r="A48">
        <v>2146</v>
      </c>
      <c r="B48" s="106" t="s">
        <v>762</v>
      </c>
      <c r="C48">
        <v>0</v>
      </c>
      <c r="D48" s="106">
        <v>0.05</v>
      </c>
      <c r="E48" s="106">
        <v>0.05</v>
      </c>
      <c r="F48" s="106">
        <v>0</v>
      </c>
      <c r="G48">
        <v>0.05</v>
      </c>
    </row>
    <row r="49" spans="1:7" x14ac:dyDescent="0.2">
      <c r="A49">
        <v>2170</v>
      </c>
      <c r="B49" s="106" t="s">
        <v>763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">
      <c r="A50">
        <v>2198</v>
      </c>
      <c r="B50" s="106" t="s">
        <v>3652</v>
      </c>
      <c r="C50">
        <v>0</v>
      </c>
      <c r="D50" s="106">
        <v>0</v>
      </c>
      <c r="E50" s="106">
        <v>0</v>
      </c>
      <c r="F50" s="106">
        <v>0</v>
      </c>
      <c r="G50" s="106">
        <v>0</v>
      </c>
    </row>
    <row r="51" spans="1:7" x14ac:dyDescent="0.2">
      <c r="A51">
        <v>2201</v>
      </c>
      <c r="B51" s="106" t="s">
        <v>764</v>
      </c>
      <c r="C51">
        <v>0.1</v>
      </c>
      <c r="D51" s="106">
        <v>0.1</v>
      </c>
      <c r="E51" s="106">
        <v>0.05</v>
      </c>
      <c r="F51" s="106">
        <v>0</v>
      </c>
      <c r="G51" s="106">
        <v>0</v>
      </c>
    </row>
    <row r="52" spans="1:7" x14ac:dyDescent="0.2">
      <c r="A52">
        <v>2204</v>
      </c>
      <c r="B52" s="106" t="s">
        <v>765</v>
      </c>
      <c r="C52">
        <v>0.1</v>
      </c>
      <c r="D52" s="106">
        <v>0.1</v>
      </c>
      <c r="E52">
        <v>0.1</v>
      </c>
      <c r="F52" s="106">
        <v>0.3</v>
      </c>
      <c r="G52" s="106">
        <v>0.1</v>
      </c>
    </row>
    <row r="53" spans="1:7" x14ac:dyDescent="0.2">
      <c r="A53">
        <v>2206</v>
      </c>
      <c r="B53" s="106" t="s">
        <v>766</v>
      </c>
      <c r="C53">
        <v>0</v>
      </c>
      <c r="D53" s="106">
        <v>0</v>
      </c>
      <c r="E53" s="106">
        <v>0</v>
      </c>
      <c r="F53" s="106">
        <v>0</v>
      </c>
      <c r="G53" s="106">
        <v>0</v>
      </c>
    </row>
    <row r="54" spans="1:7" x14ac:dyDescent="0.2">
      <c r="A54">
        <v>2212</v>
      </c>
      <c r="B54" s="106" t="s">
        <v>767</v>
      </c>
      <c r="C54">
        <v>0.05</v>
      </c>
      <c r="D54">
        <v>0.05</v>
      </c>
      <c r="E54">
        <v>0.05</v>
      </c>
      <c r="F54">
        <v>0.15</v>
      </c>
      <c r="G54">
        <v>0.05</v>
      </c>
    </row>
    <row r="55" spans="1:7" x14ac:dyDescent="0.2">
      <c r="A55">
        <v>2215</v>
      </c>
      <c r="B55" s="106" t="s">
        <v>768</v>
      </c>
      <c r="C55">
        <v>0.05</v>
      </c>
      <c r="D55">
        <v>0.05</v>
      </c>
      <c r="E55">
        <v>0.05</v>
      </c>
      <c r="F55">
        <v>0.15</v>
      </c>
      <c r="G55">
        <v>0.05</v>
      </c>
    </row>
    <row r="56" spans="1:7" x14ac:dyDescent="0.2">
      <c r="A56">
        <v>2217</v>
      </c>
      <c r="B56" s="106" t="s">
        <v>769</v>
      </c>
      <c r="C56">
        <v>0.1</v>
      </c>
      <c r="D56" s="106">
        <v>0.1</v>
      </c>
      <c r="E56" s="106">
        <v>0.1</v>
      </c>
      <c r="F56" s="106">
        <v>7.95</v>
      </c>
      <c r="G56">
        <v>0.1</v>
      </c>
    </row>
    <row r="57" spans="1:7" x14ac:dyDescent="0.2">
      <c r="A57">
        <v>2220</v>
      </c>
      <c r="B57" s="106" t="s">
        <v>4074</v>
      </c>
      <c r="C57">
        <v>0</v>
      </c>
      <c r="D57">
        <v>0.1</v>
      </c>
      <c r="E57" t="s">
        <v>158</v>
      </c>
      <c r="F57" s="106" t="s">
        <v>158</v>
      </c>
      <c r="G57" t="s">
        <v>158</v>
      </c>
    </row>
    <row r="58" spans="1:7" x14ac:dyDescent="0.2">
      <c r="A58">
        <v>2222</v>
      </c>
      <c r="B58" s="106" t="s">
        <v>770</v>
      </c>
      <c r="C58">
        <v>0.15</v>
      </c>
      <c r="D58">
        <v>0.15</v>
      </c>
      <c r="E58">
        <v>0.15</v>
      </c>
      <c r="F58" s="106">
        <v>0.45</v>
      </c>
      <c r="G58">
        <v>0.15</v>
      </c>
    </row>
    <row r="59" spans="1:7" x14ac:dyDescent="0.2">
      <c r="A59">
        <v>2229</v>
      </c>
      <c r="B59" s="106" t="s">
        <v>771</v>
      </c>
      <c r="C59">
        <v>0.1</v>
      </c>
      <c r="D59">
        <v>0.1</v>
      </c>
      <c r="E59">
        <v>0.1</v>
      </c>
      <c r="F59">
        <v>0.3</v>
      </c>
      <c r="G59">
        <v>0.1</v>
      </c>
    </row>
    <row r="60" spans="1:7" x14ac:dyDescent="0.2">
      <c r="A60">
        <v>2266</v>
      </c>
      <c r="B60" s="106" t="s">
        <v>772</v>
      </c>
      <c r="C60">
        <v>0.05</v>
      </c>
      <c r="D60">
        <v>0.05</v>
      </c>
      <c r="E60">
        <v>0.05</v>
      </c>
      <c r="F60" s="106">
        <v>0.15</v>
      </c>
      <c r="G60" s="106">
        <v>0.05</v>
      </c>
    </row>
    <row r="61" spans="1:7" x14ac:dyDescent="0.2">
      <c r="A61">
        <v>2281</v>
      </c>
      <c r="B61" s="106" t="s">
        <v>1439</v>
      </c>
      <c r="C61">
        <v>0.05</v>
      </c>
      <c r="D61">
        <v>0</v>
      </c>
      <c r="E61">
        <v>0</v>
      </c>
      <c r="F61" s="106">
        <v>0</v>
      </c>
      <c r="G61" s="106">
        <v>0</v>
      </c>
    </row>
    <row r="62" spans="1:7" x14ac:dyDescent="0.2">
      <c r="A62">
        <v>2282</v>
      </c>
      <c r="B62" s="106" t="s">
        <v>773</v>
      </c>
      <c r="C62">
        <v>0.1</v>
      </c>
      <c r="D62" s="106">
        <v>0.1</v>
      </c>
      <c r="E62">
        <v>0.1</v>
      </c>
      <c r="F62" s="106">
        <v>0.3</v>
      </c>
      <c r="G62">
        <v>0</v>
      </c>
    </row>
    <row r="63" spans="1:7" x14ac:dyDescent="0.2">
      <c r="A63">
        <v>2288</v>
      </c>
      <c r="B63" s="106" t="s">
        <v>3434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>
        <v>2294</v>
      </c>
      <c r="B64" s="106" t="s">
        <v>774</v>
      </c>
      <c r="C64">
        <v>0.1</v>
      </c>
      <c r="D64">
        <v>0.1</v>
      </c>
      <c r="E64">
        <v>0.1</v>
      </c>
      <c r="F64">
        <v>0.3</v>
      </c>
      <c r="G64">
        <v>0.1</v>
      </c>
    </row>
    <row r="65" spans="1:7" x14ac:dyDescent="0.2">
      <c r="A65">
        <v>2301</v>
      </c>
      <c r="B65" s="106" t="s">
        <v>775</v>
      </c>
      <c r="C65">
        <v>0.05</v>
      </c>
      <c r="D65">
        <v>0.05</v>
      </c>
      <c r="E65">
        <v>0.05</v>
      </c>
      <c r="F65">
        <v>0.3</v>
      </c>
      <c r="G65">
        <v>0.15</v>
      </c>
    </row>
    <row r="66" spans="1:7" x14ac:dyDescent="0.2">
      <c r="A66">
        <v>2305</v>
      </c>
      <c r="B66" s="106" t="s">
        <v>776</v>
      </c>
      <c r="C66">
        <v>0.05</v>
      </c>
      <c r="D66" s="106">
        <v>0</v>
      </c>
      <c r="E66">
        <v>0.05</v>
      </c>
      <c r="F66" s="106">
        <v>0.15</v>
      </c>
      <c r="G66">
        <v>0.05</v>
      </c>
    </row>
    <row r="67" spans="1:7" x14ac:dyDescent="0.2">
      <c r="A67">
        <v>2317</v>
      </c>
      <c r="B67" s="106" t="s">
        <v>3754</v>
      </c>
      <c r="C67">
        <v>0</v>
      </c>
      <c r="D67" s="106">
        <v>0</v>
      </c>
      <c r="E67">
        <v>0</v>
      </c>
      <c r="F67" s="106" t="s">
        <v>158</v>
      </c>
      <c r="G67" t="s">
        <v>158</v>
      </c>
    </row>
    <row r="68" spans="1:7" x14ac:dyDescent="0.2">
      <c r="A68">
        <v>2331</v>
      </c>
      <c r="B68" s="106" t="s">
        <v>3755</v>
      </c>
      <c r="C68">
        <v>0</v>
      </c>
      <c r="D68">
        <v>0</v>
      </c>
      <c r="E68">
        <v>0</v>
      </c>
      <c r="F68">
        <v>0</v>
      </c>
      <c r="G68" t="s">
        <v>158</v>
      </c>
    </row>
    <row r="69" spans="1:7" x14ac:dyDescent="0.2">
      <c r="A69">
        <v>2371</v>
      </c>
      <c r="B69" s="106" t="s">
        <v>777</v>
      </c>
      <c r="C69">
        <v>0.05</v>
      </c>
      <c r="D69">
        <v>0.05</v>
      </c>
      <c r="E69">
        <v>0.05</v>
      </c>
      <c r="F69">
        <v>0.15</v>
      </c>
      <c r="G69">
        <v>0.05</v>
      </c>
    </row>
    <row r="70" spans="1:7" x14ac:dyDescent="0.2">
      <c r="A70">
        <v>2379</v>
      </c>
      <c r="B70" s="106" t="s">
        <v>609</v>
      </c>
      <c r="C70">
        <v>0.1</v>
      </c>
      <c r="D70">
        <v>0.1</v>
      </c>
      <c r="E70">
        <v>0.1</v>
      </c>
      <c r="F70" s="106">
        <v>0.3</v>
      </c>
      <c r="G70" s="106">
        <v>0.1</v>
      </c>
    </row>
    <row r="71" spans="1:7" x14ac:dyDescent="0.2">
      <c r="A71">
        <v>2384</v>
      </c>
      <c r="B71" s="106" t="s">
        <v>4075</v>
      </c>
      <c r="C71">
        <v>0</v>
      </c>
      <c r="D71" s="106">
        <v>0</v>
      </c>
      <c r="E71" t="s">
        <v>158</v>
      </c>
      <c r="F71" s="106">
        <v>0</v>
      </c>
      <c r="G71" s="106">
        <v>0</v>
      </c>
    </row>
    <row r="72" spans="1:7" x14ac:dyDescent="0.2">
      <c r="A72">
        <v>2389</v>
      </c>
      <c r="B72" s="106" t="s">
        <v>1392</v>
      </c>
      <c r="C72">
        <v>0</v>
      </c>
      <c r="D72">
        <v>0</v>
      </c>
      <c r="E72">
        <v>0</v>
      </c>
      <c r="F72" s="106">
        <v>0</v>
      </c>
      <c r="G72">
        <v>0</v>
      </c>
    </row>
    <row r="73" spans="1:7" x14ac:dyDescent="0.2">
      <c r="A73">
        <v>2398</v>
      </c>
      <c r="B73" s="106" t="s">
        <v>3328</v>
      </c>
      <c r="C73">
        <v>0</v>
      </c>
      <c r="D73">
        <v>0</v>
      </c>
      <c r="E73" s="106">
        <v>0</v>
      </c>
      <c r="F73" s="106">
        <v>0</v>
      </c>
      <c r="G73">
        <v>0</v>
      </c>
    </row>
    <row r="74" spans="1:7" x14ac:dyDescent="0.2">
      <c r="A74">
        <v>2418</v>
      </c>
      <c r="B74" s="106" t="s">
        <v>1393</v>
      </c>
      <c r="C74">
        <v>0</v>
      </c>
      <c r="D74" s="106">
        <v>0</v>
      </c>
      <c r="E74" s="106">
        <v>0</v>
      </c>
      <c r="F74" s="106">
        <v>0</v>
      </c>
      <c r="G74">
        <v>0</v>
      </c>
    </row>
    <row r="75" spans="1:7" x14ac:dyDescent="0.2">
      <c r="A75">
        <v>2433</v>
      </c>
      <c r="B75" s="106" t="s">
        <v>778</v>
      </c>
      <c r="C75">
        <v>0</v>
      </c>
      <c r="D75" s="106">
        <v>0</v>
      </c>
      <c r="E75" s="106">
        <v>0</v>
      </c>
      <c r="F75" s="106">
        <v>0</v>
      </c>
      <c r="G75">
        <v>0.05</v>
      </c>
    </row>
    <row r="76" spans="1:7" x14ac:dyDescent="0.2">
      <c r="A76">
        <v>2440</v>
      </c>
      <c r="B76" s="106" t="s">
        <v>779</v>
      </c>
      <c r="C76">
        <v>0.05</v>
      </c>
      <c r="D76" s="106">
        <v>0.05</v>
      </c>
      <c r="E76" s="106">
        <v>0.05</v>
      </c>
      <c r="F76" s="106">
        <v>0</v>
      </c>
      <c r="G76" s="106">
        <v>0.05</v>
      </c>
    </row>
    <row r="77" spans="1:7" x14ac:dyDescent="0.2">
      <c r="A77">
        <v>2462</v>
      </c>
      <c r="B77" s="106" t="s">
        <v>780</v>
      </c>
      <c r="C77">
        <v>0</v>
      </c>
      <c r="D77" s="106">
        <v>0</v>
      </c>
      <c r="E77">
        <v>0</v>
      </c>
      <c r="F77" s="106">
        <v>0</v>
      </c>
      <c r="G77">
        <v>0</v>
      </c>
    </row>
    <row r="78" spans="1:7" x14ac:dyDescent="0.2">
      <c r="A78">
        <v>2471</v>
      </c>
      <c r="B78" s="106" t="s">
        <v>4076</v>
      </c>
      <c r="C78">
        <v>0</v>
      </c>
      <c r="D78" s="106">
        <v>0</v>
      </c>
      <c r="E78" t="s">
        <v>158</v>
      </c>
      <c r="F78" s="106">
        <v>0</v>
      </c>
      <c r="G78" t="s">
        <v>158</v>
      </c>
    </row>
    <row r="79" spans="1:7" x14ac:dyDescent="0.2">
      <c r="A79">
        <v>2475</v>
      </c>
      <c r="B79" s="106" t="s">
        <v>1440</v>
      </c>
      <c r="C79">
        <v>0.05</v>
      </c>
      <c r="D79">
        <v>0</v>
      </c>
      <c r="E79">
        <v>0</v>
      </c>
      <c r="F79">
        <v>0</v>
      </c>
      <c r="G79">
        <v>0</v>
      </c>
    </row>
    <row r="80" spans="1:7" x14ac:dyDescent="0.2">
      <c r="A80">
        <v>2487</v>
      </c>
      <c r="B80" s="106" t="s">
        <v>781</v>
      </c>
      <c r="C80">
        <v>0.05</v>
      </c>
      <c r="D80">
        <v>0.05</v>
      </c>
      <c r="E80">
        <v>0.05</v>
      </c>
      <c r="F80">
        <v>0.15</v>
      </c>
      <c r="G80">
        <v>0.05</v>
      </c>
    </row>
    <row r="81" spans="1:7" x14ac:dyDescent="0.2">
      <c r="A81">
        <v>2491</v>
      </c>
      <c r="B81" s="106" t="s">
        <v>3756</v>
      </c>
      <c r="C81">
        <v>0.05</v>
      </c>
      <c r="D81">
        <v>0.05</v>
      </c>
      <c r="E81">
        <v>0.05</v>
      </c>
      <c r="F81" t="s">
        <v>158</v>
      </c>
      <c r="G81" t="s">
        <v>158</v>
      </c>
    </row>
    <row r="82" spans="1:7" x14ac:dyDescent="0.2">
      <c r="A82">
        <v>2492</v>
      </c>
      <c r="B82" s="106" t="s">
        <v>782</v>
      </c>
      <c r="C82">
        <v>0.05</v>
      </c>
      <c r="D82" s="106">
        <v>0.05</v>
      </c>
      <c r="E82" s="106">
        <v>0.05</v>
      </c>
      <c r="F82" s="106">
        <v>0.15</v>
      </c>
      <c r="G82" s="106">
        <v>0.05</v>
      </c>
    </row>
    <row r="83" spans="1:7" x14ac:dyDescent="0.2">
      <c r="A83">
        <v>2501</v>
      </c>
      <c r="B83" s="106" t="s">
        <v>783</v>
      </c>
      <c r="C83">
        <v>0.05</v>
      </c>
      <c r="D83" s="106">
        <v>0.05</v>
      </c>
      <c r="E83" s="106">
        <v>0.05</v>
      </c>
      <c r="F83" s="106">
        <v>0.15</v>
      </c>
      <c r="G83" s="106">
        <v>0.05</v>
      </c>
    </row>
    <row r="84" spans="1:7" x14ac:dyDescent="0.2">
      <c r="A84">
        <v>2502</v>
      </c>
      <c r="B84" s="106" t="s">
        <v>3653</v>
      </c>
      <c r="C84">
        <v>0</v>
      </c>
      <c r="D84" s="106">
        <v>0</v>
      </c>
      <c r="E84">
        <v>0</v>
      </c>
      <c r="F84" s="106">
        <v>0</v>
      </c>
      <c r="G84" t="s">
        <v>158</v>
      </c>
    </row>
    <row r="85" spans="1:7" x14ac:dyDescent="0.2">
      <c r="A85">
        <v>2593</v>
      </c>
      <c r="B85" s="106" t="s">
        <v>784</v>
      </c>
      <c r="C85">
        <v>0.1</v>
      </c>
      <c r="D85">
        <v>0.1</v>
      </c>
      <c r="E85">
        <v>0.1</v>
      </c>
      <c r="F85">
        <v>0.3</v>
      </c>
      <c r="G85">
        <v>0.1</v>
      </c>
    </row>
    <row r="86" spans="1:7" x14ac:dyDescent="0.2">
      <c r="A86">
        <v>2594</v>
      </c>
      <c r="B86" s="106" t="s">
        <v>785</v>
      </c>
      <c r="C86">
        <v>0.05</v>
      </c>
      <c r="D86">
        <v>0.05</v>
      </c>
      <c r="E86">
        <v>0.05</v>
      </c>
      <c r="F86">
        <v>0.15</v>
      </c>
      <c r="G86" s="106">
        <v>0.05</v>
      </c>
    </row>
    <row r="87" spans="1:7" x14ac:dyDescent="0.2">
      <c r="A87">
        <v>2602</v>
      </c>
      <c r="B87" s="106" t="s">
        <v>732</v>
      </c>
      <c r="C87">
        <v>0.1</v>
      </c>
      <c r="D87" s="106">
        <v>0.1</v>
      </c>
      <c r="E87">
        <v>0.1</v>
      </c>
      <c r="F87" s="106">
        <v>0.3</v>
      </c>
      <c r="G87">
        <v>0.1</v>
      </c>
    </row>
    <row r="88" spans="1:7" x14ac:dyDescent="0.2">
      <c r="A88">
        <v>2613</v>
      </c>
      <c r="B88" s="106" t="s">
        <v>4077</v>
      </c>
      <c r="C88">
        <v>0</v>
      </c>
      <c r="D88" s="106">
        <v>0</v>
      </c>
      <c r="E88" t="s">
        <v>158</v>
      </c>
      <c r="F88" s="106" t="s">
        <v>158</v>
      </c>
      <c r="G88" t="s">
        <v>158</v>
      </c>
    </row>
    <row r="89" spans="1:7" x14ac:dyDescent="0.2">
      <c r="A89">
        <v>2651</v>
      </c>
      <c r="B89" s="106" t="s">
        <v>786</v>
      </c>
      <c r="C89">
        <v>0.1</v>
      </c>
      <c r="D89" s="106">
        <v>0.15</v>
      </c>
      <c r="E89">
        <v>0.15</v>
      </c>
      <c r="F89" s="106">
        <v>0.45</v>
      </c>
      <c r="G89">
        <v>0.15</v>
      </c>
    </row>
    <row r="90" spans="1:7" x14ac:dyDescent="0.2">
      <c r="A90">
        <v>2659</v>
      </c>
      <c r="B90" s="106" t="s">
        <v>787</v>
      </c>
      <c r="C90">
        <v>0.1</v>
      </c>
      <c r="D90">
        <v>0.1</v>
      </c>
      <c r="E90">
        <v>0.1</v>
      </c>
      <c r="F90">
        <v>0.3</v>
      </c>
      <c r="G90">
        <v>0.1</v>
      </c>
    </row>
    <row r="91" spans="1:7" x14ac:dyDescent="0.2">
      <c r="A91">
        <v>2664</v>
      </c>
      <c r="B91" s="106" t="s">
        <v>788</v>
      </c>
      <c r="C91">
        <v>0</v>
      </c>
      <c r="D91">
        <v>0</v>
      </c>
      <c r="E91">
        <v>0.05</v>
      </c>
      <c r="F91">
        <v>0</v>
      </c>
      <c r="G91">
        <v>0</v>
      </c>
    </row>
    <row r="92" spans="1:7" x14ac:dyDescent="0.2">
      <c r="A92">
        <v>2670</v>
      </c>
      <c r="B92" s="106" t="s">
        <v>3409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2676</v>
      </c>
      <c r="B93" s="106" t="s">
        <v>4379</v>
      </c>
      <c r="C93">
        <v>0</v>
      </c>
      <c r="D93" t="s">
        <v>158</v>
      </c>
      <c r="E93" t="s">
        <v>158</v>
      </c>
      <c r="F93" t="s">
        <v>158</v>
      </c>
      <c r="G93" t="s">
        <v>158</v>
      </c>
    </row>
    <row r="94" spans="1:7" x14ac:dyDescent="0.2">
      <c r="A94">
        <v>2678</v>
      </c>
      <c r="B94" s="106" t="s">
        <v>789</v>
      </c>
      <c r="C94">
        <v>0.1</v>
      </c>
      <c r="D94">
        <v>0.1</v>
      </c>
      <c r="E94">
        <v>0.1</v>
      </c>
      <c r="F94">
        <v>0.15</v>
      </c>
      <c r="G94">
        <v>0.1</v>
      </c>
    </row>
    <row r="95" spans="1:7" x14ac:dyDescent="0.2">
      <c r="A95">
        <v>2692</v>
      </c>
      <c r="B95" s="106" t="s">
        <v>790</v>
      </c>
      <c r="C95">
        <v>0.1</v>
      </c>
      <c r="D95" s="106">
        <v>0.1</v>
      </c>
      <c r="E95" s="106">
        <v>0.1</v>
      </c>
      <c r="F95">
        <v>0.3</v>
      </c>
      <c r="G95">
        <v>0.1</v>
      </c>
    </row>
    <row r="96" spans="1:7" x14ac:dyDescent="0.2">
      <c r="A96">
        <v>2695</v>
      </c>
      <c r="B96" s="106" t="s">
        <v>3589</v>
      </c>
      <c r="C96">
        <v>0.1</v>
      </c>
      <c r="D96">
        <v>0.1</v>
      </c>
      <c r="E96">
        <v>0.1</v>
      </c>
      <c r="F96">
        <v>0.3</v>
      </c>
      <c r="G96">
        <v>0.1</v>
      </c>
    </row>
    <row r="97" spans="1:7" x14ac:dyDescent="0.2">
      <c r="A97">
        <v>2698</v>
      </c>
      <c r="B97" s="106" t="s">
        <v>791</v>
      </c>
      <c r="C97">
        <v>0.05</v>
      </c>
      <c r="D97">
        <v>0.05</v>
      </c>
      <c r="E97">
        <v>0.05</v>
      </c>
      <c r="F97">
        <v>0.15</v>
      </c>
      <c r="G97">
        <v>0.05</v>
      </c>
    </row>
    <row r="98" spans="1:7" x14ac:dyDescent="0.2">
      <c r="A98">
        <v>2715</v>
      </c>
      <c r="B98" s="106" t="s">
        <v>1371</v>
      </c>
      <c r="C98">
        <v>0</v>
      </c>
      <c r="D98">
        <v>0.05</v>
      </c>
      <c r="E98">
        <v>0.05</v>
      </c>
      <c r="F98">
        <v>0.15</v>
      </c>
      <c r="G98">
        <v>0.05</v>
      </c>
    </row>
    <row r="99" spans="1:7" x14ac:dyDescent="0.2">
      <c r="A99">
        <v>2730</v>
      </c>
      <c r="B99" s="106" t="s">
        <v>792</v>
      </c>
      <c r="C99">
        <v>0.05</v>
      </c>
      <c r="D99">
        <v>0.05</v>
      </c>
      <c r="E99">
        <v>0.05</v>
      </c>
      <c r="F99">
        <v>0.15</v>
      </c>
      <c r="G99">
        <v>0.05</v>
      </c>
    </row>
    <row r="100" spans="1:7" x14ac:dyDescent="0.2">
      <c r="A100">
        <v>2733</v>
      </c>
      <c r="B100" s="106" t="s">
        <v>3590</v>
      </c>
      <c r="C100">
        <v>0.1</v>
      </c>
      <c r="D100">
        <v>0.1</v>
      </c>
      <c r="E100">
        <v>0.1</v>
      </c>
      <c r="F100">
        <v>0.15</v>
      </c>
      <c r="G100">
        <v>0.1</v>
      </c>
    </row>
    <row r="101" spans="1:7" x14ac:dyDescent="0.2">
      <c r="A101">
        <v>2749</v>
      </c>
      <c r="B101" s="106" t="s">
        <v>3435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">
      <c r="A102">
        <v>2784</v>
      </c>
      <c r="B102" s="106" t="s">
        <v>1331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">
      <c r="A103">
        <v>2791</v>
      </c>
      <c r="B103" s="106" t="s">
        <v>1596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">
      <c r="A104">
        <v>2796</v>
      </c>
      <c r="B104" s="106" t="s">
        <v>1372</v>
      </c>
      <c r="C104">
        <v>0</v>
      </c>
      <c r="D104">
        <v>0</v>
      </c>
      <c r="E104">
        <v>0</v>
      </c>
      <c r="F104">
        <v>0</v>
      </c>
      <c r="G104" t="s">
        <v>158</v>
      </c>
    </row>
    <row r="105" spans="1:7" x14ac:dyDescent="0.2">
      <c r="A105">
        <v>2801</v>
      </c>
      <c r="B105" s="106" t="s">
        <v>793</v>
      </c>
      <c r="C105">
        <v>0</v>
      </c>
      <c r="D105">
        <v>0</v>
      </c>
      <c r="E105" s="106">
        <v>0</v>
      </c>
      <c r="F105" s="106">
        <v>0</v>
      </c>
      <c r="G105" s="106">
        <v>0</v>
      </c>
    </row>
    <row r="106" spans="1:7" x14ac:dyDescent="0.2">
      <c r="A106">
        <v>2819</v>
      </c>
      <c r="B106" s="106" t="s">
        <v>794</v>
      </c>
      <c r="C106">
        <v>0.05</v>
      </c>
      <c r="D106">
        <v>0.05</v>
      </c>
      <c r="E106">
        <v>0.05</v>
      </c>
      <c r="F106">
        <v>0</v>
      </c>
      <c r="G106">
        <v>0</v>
      </c>
    </row>
    <row r="107" spans="1:7" x14ac:dyDescent="0.2">
      <c r="A107">
        <v>2871</v>
      </c>
      <c r="B107" s="106" t="s">
        <v>4380</v>
      </c>
      <c r="C107">
        <v>0</v>
      </c>
      <c r="D107" t="s">
        <v>158</v>
      </c>
      <c r="E107" t="s">
        <v>158</v>
      </c>
      <c r="F107" t="s">
        <v>158</v>
      </c>
      <c r="G107" t="s">
        <v>158</v>
      </c>
    </row>
    <row r="108" spans="1:7" x14ac:dyDescent="0.2">
      <c r="A108">
        <v>2874</v>
      </c>
      <c r="B108" s="106" t="s">
        <v>1597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">
      <c r="A109">
        <v>2875</v>
      </c>
      <c r="B109" s="106" t="s">
        <v>795</v>
      </c>
      <c r="C109">
        <v>0.1</v>
      </c>
      <c r="D109">
        <v>0.1</v>
      </c>
      <c r="E109">
        <v>0.1</v>
      </c>
      <c r="F109">
        <v>0.3</v>
      </c>
      <c r="G109">
        <v>0.1</v>
      </c>
    </row>
    <row r="110" spans="1:7" x14ac:dyDescent="0.2">
      <c r="A110">
        <v>2882</v>
      </c>
      <c r="B110" s="106" t="s">
        <v>796</v>
      </c>
      <c r="C110">
        <v>0.05</v>
      </c>
      <c r="D110" s="106">
        <v>0.05</v>
      </c>
      <c r="E110" s="106">
        <v>0.05</v>
      </c>
      <c r="F110">
        <v>0.15</v>
      </c>
      <c r="G110">
        <v>0.05</v>
      </c>
    </row>
    <row r="111" spans="1:7" x14ac:dyDescent="0.2">
      <c r="A111">
        <v>2884</v>
      </c>
      <c r="B111" s="106" t="s">
        <v>797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2897</v>
      </c>
      <c r="B112" s="106" t="s">
        <v>798</v>
      </c>
      <c r="C112">
        <v>0.15</v>
      </c>
      <c r="D112">
        <v>0.15</v>
      </c>
      <c r="E112">
        <v>0.15</v>
      </c>
      <c r="F112">
        <v>0.45</v>
      </c>
      <c r="G112">
        <v>0.15</v>
      </c>
    </row>
    <row r="113" spans="1:7" x14ac:dyDescent="0.2">
      <c r="A113">
        <v>2904</v>
      </c>
      <c r="B113" s="106" t="s">
        <v>4078</v>
      </c>
      <c r="C113">
        <v>0</v>
      </c>
      <c r="D113">
        <v>0</v>
      </c>
      <c r="E113" t="s">
        <v>158</v>
      </c>
      <c r="F113" t="s">
        <v>158</v>
      </c>
      <c r="G113" t="s">
        <v>158</v>
      </c>
    </row>
    <row r="114" spans="1:7" x14ac:dyDescent="0.2">
      <c r="A114">
        <v>2908</v>
      </c>
      <c r="B114" s="106" t="s">
        <v>799</v>
      </c>
      <c r="C114">
        <v>0</v>
      </c>
      <c r="D114">
        <v>0</v>
      </c>
      <c r="E114">
        <v>0</v>
      </c>
      <c r="F114">
        <v>0</v>
      </c>
      <c r="G114" s="106">
        <v>0</v>
      </c>
    </row>
    <row r="115" spans="1:7" x14ac:dyDescent="0.2">
      <c r="A115">
        <v>2910</v>
      </c>
      <c r="B115" s="106" t="s">
        <v>800</v>
      </c>
      <c r="C115">
        <v>0</v>
      </c>
      <c r="D115">
        <v>0</v>
      </c>
      <c r="E115">
        <v>0</v>
      </c>
      <c r="F115" s="106">
        <v>0</v>
      </c>
      <c r="G115" s="106">
        <v>0</v>
      </c>
    </row>
    <row r="116" spans="1:7" x14ac:dyDescent="0.2">
      <c r="A116">
        <v>2915</v>
      </c>
      <c r="B116" s="106" t="s">
        <v>3329</v>
      </c>
      <c r="C116">
        <v>0</v>
      </c>
      <c r="D116">
        <v>0</v>
      </c>
      <c r="E116" s="106">
        <v>0</v>
      </c>
      <c r="F116" s="106">
        <v>0</v>
      </c>
      <c r="G116" s="106">
        <v>0</v>
      </c>
    </row>
    <row r="117" spans="1:7" x14ac:dyDescent="0.2">
      <c r="A117">
        <v>2918</v>
      </c>
      <c r="B117" s="106" t="s">
        <v>3654</v>
      </c>
      <c r="C117">
        <v>0</v>
      </c>
      <c r="D117">
        <v>0</v>
      </c>
      <c r="E117">
        <v>0</v>
      </c>
      <c r="F117" t="s">
        <v>158</v>
      </c>
      <c r="G117">
        <v>0</v>
      </c>
    </row>
    <row r="118" spans="1:7" x14ac:dyDescent="0.2">
      <c r="A118">
        <v>2922</v>
      </c>
      <c r="B118" s="106" t="s">
        <v>801</v>
      </c>
      <c r="C118">
        <v>0.05</v>
      </c>
      <c r="D118">
        <v>0.05</v>
      </c>
      <c r="E118">
        <v>0.05</v>
      </c>
      <c r="F118">
        <v>0.15</v>
      </c>
      <c r="G118">
        <v>0.05</v>
      </c>
    </row>
    <row r="119" spans="1:7" x14ac:dyDescent="0.2">
      <c r="A119">
        <v>2924</v>
      </c>
      <c r="B119" s="106" t="s">
        <v>802</v>
      </c>
      <c r="C119">
        <v>0</v>
      </c>
      <c r="D119">
        <v>0.05</v>
      </c>
      <c r="E119" s="106">
        <v>0</v>
      </c>
      <c r="F119">
        <v>0</v>
      </c>
      <c r="G119">
        <v>0</v>
      </c>
    </row>
    <row r="120" spans="1:7" x14ac:dyDescent="0.2">
      <c r="A120">
        <v>2930</v>
      </c>
      <c r="B120" s="106" t="s">
        <v>803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">
      <c r="A121">
        <v>2931</v>
      </c>
      <c r="B121" s="106" t="s">
        <v>804</v>
      </c>
      <c r="C121">
        <v>0.05</v>
      </c>
      <c r="D121">
        <v>0.05</v>
      </c>
      <c r="E121">
        <v>0.05</v>
      </c>
      <c r="F121">
        <v>0.15</v>
      </c>
      <c r="G121" s="106">
        <v>0.05</v>
      </c>
    </row>
    <row r="122" spans="1:7" x14ac:dyDescent="0.2">
      <c r="A122">
        <v>2975</v>
      </c>
      <c r="B122" s="106" t="s">
        <v>805</v>
      </c>
      <c r="C122">
        <v>0.05</v>
      </c>
      <c r="D122">
        <v>0.05</v>
      </c>
      <c r="E122">
        <v>0.05</v>
      </c>
      <c r="F122">
        <v>0.15</v>
      </c>
      <c r="G122">
        <v>0.05</v>
      </c>
    </row>
    <row r="123" spans="1:7" x14ac:dyDescent="0.2">
      <c r="A123">
        <v>3001</v>
      </c>
      <c r="B123" s="106" t="s">
        <v>3349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">
      <c r="A124">
        <v>3003</v>
      </c>
      <c r="B124" s="106" t="s">
        <v>730</v>
      </c>
      <c r="C124">
        <v>0.05</v>
      </c>
      <c r="D124">
        <v>0.05</v>
      </c>
      <c r="E124">
        <v>0.05</v>
      </c>
      <c r="F124">
        <v>0.15</v>
      </c>
      <c r="G124">
        <v>0.05</v>
      </c>
    </row>
    <row r="125" spans="1:7" x14ac:dyDescent="0.2">
      <c r="A125">
        <v>3004</v>
      </c>
      <c r="B125" s="106" t="s">
        <v>806</v>
      </c>
      <c r="C125">
        <v>0</v>
      </c>
      <c r="D125">
        <v>0.05</v>
      </c>
      <c r="E125">
        <v>0.05</v>
      </c>
      <c r="F125">
        <v>0</v>
      </c>
      <c r="G125">
        <v>0.05</v>
      </c>
    </row>
    <row r="126" spans="1:7" x14ac:dyDescent="0.2">
      <c r="A126">
        <v>3028</v>
      </c>
      <c r="B126" s="106" t="s">
        <v>1373</v>
      </c>
      <c r="C126">
        <v>0.05</v>
      </c>
      <c r="D126">
        <v>0.05</v>
      </c>
      <c r="E126">
        <v>0.05</v>
      </c>
      <c r="F126">
        <v>0.15</v>
      </c>
      <c r="G126">
        <v>0.05</v>
      </c>
    </row>
    <row r="127" spans="1:7" x14ac:dyDescent="0.2">
      <c r="A127">
        <v>3046</v>
      </c>
      <c r="B127" s="106" t="s">
        <v>807</v>
      </c>
      <c r="C127">
        <v>0.15</v>
      </c>
      <c r="D127">
        <v>0.15</v>
      </c>
      <c r="E127">
        <v>0.15</v>
      </c>
      <c r="F127">
        <v>0.45</v>
      </c>
      <c r="G127">
        <v>0.15</v>
      </c>
    </row>
    <row r="128" spans="1:7" x14ac:dyDescent="0.2">
      <c r="A128">
        <v>3048</v>
      </c>
      <c r="B128" s="106" t="s">
        <v>4079</v>
      </c>
      <c r="C128">
        <v>0</v>
      </c>
      <c r="D128">
        <v>0</v>
      </c>
      <c r="E128" t="s">
        <v>158</v>
      </c>
      <c r="F128" t="s">
        <v>158</v>
      </c>
      <c r="G128" t="s">
        <v>158</v>
      </c>
    </row>
    <row r="129" spans="1:7" x14ac:dyDescent="0.2">
      <c r="A129">
        <v>3050</v>
      </c>
      <c r="B129" s="106" t="s">
        <v>3527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3067</v>
      </c>
      <c r="B130" s="106" t="s">
        <v>808</v>
      </c>
      <c r="C130">
        <v>0.05</v>
      </c>
      <c r="D130">
        <v>0.05</v>
      </c>
      <c r="E130">
        <v>0.05</v>
      </c>
      <c r="F130">
        <v>0.15</v>
      </c>
      <c r="G130">
        <v>0.05</v>
      </c>
    </row>
    <row r="131" spans="1:7" x14ac:dyDescent="0.2">
      <c r="A131">
        <v>3076</v>
      </c>
      <c r="B131" s="106" t="s">
        <v>4080</v>
      </c>
      <c r="C131">
        <v>0</v>
      </c>
      <c r="D131" s="106">
        <v>0</v>
      </c>
      <c r="E131" t="s">
        <v>158</v>
      </c>
      <c r="F131" s="106" t="s">
        <v>158</v>
      </c>
      <c r="G131" s="106" t="s">
        <v>158</v>
      </c>
    </row>
    <row r="132" spans="1:7" x14ac:dyDescent="0.2">
      <c r="A132">
        <v>3079</v>
      </c>
      <c r="B132" s="106" t="s">
        <v>1374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3082</v>
      </c>
      <c r="B133" s="106" t="s">
        <v>809</v>
      </c>
      <c r="C133">
        <v>0</v>
      </c>
      <c r="D133">
        <v>0.05</v>
      </c>
      <c r="E133">
        <v>0</v>
      </c>
      <c r="F133">
        <v>0.15</v>
      </c>
      <c r="G133">
        <v>0</v>
      </c>
    </row>
    <row r="134" spans="1:7" x14ac:dyDescent="0.2">
      <c r="A134">
        <v>3086</v>
      </c>
      <c r="B134" s="106" t="s">
        <v>810</v>
      </c>
      <c r="C134">
        <v>0.05</v>
      </c>
      <c r="D134">
        <v>0.05</v>
      </c>
      <c r="E134">
        <v>0.05</v>
      </c>
      <c r="F134">
        <v>0.15</v>
      </c>
      <c r="G134">
        <v>0.05</v>
      </c>
    </row>
    <row r="135" spans="1:7" x14ac:dyDescent="0.2">
      <c r="A135">
        <v>3088</v>
      </c>
      <c r="B135" s="106" t="s">
        <v>811</v>
      </c>
      <c r="C135">
        <v>0.1</v>
      </c>
      <c r="D135" s="106">
        <v>0.1</v>
      </c>
      <c r="E135">
        <v>0.1</v>
      </c>
      <c r="F135">
        <v>0.3</v>
      </c>
      <c r="G135" s="106">
        <v>0.1</v>
      </c>
    </row>
    <row r="136" spans="1:7" x14ac:dyDescent="0.2">
      <c r="A136">
        <v>3099</v>
      </c>
      <c r="B136" s="106" t="s">
        <v>36</v>
      </c>
      <c r="C136">
        <v>0</v>
      </c>
      <c r="D136" s="106">
        <v>0.05</v>
      </c>
      <c r="E136">
        <v>0.05</v>
      </c>
      <c r="F136" s="106">
        <v>0.15</v>
      </c>
      <c r="G136" s="106">
        <v>0.05</v>
      </c>
    </row>
    <row r="137" spans="1:7" x14ac:dyDescent="0.2">
      <c r="A137">
        <v>3103</v>
      </c>
      <c r="B137" s="106" t="s">
        <v>3758</v>
      </c>
      <c r="C137">
        <v>0</v>
      </c>
      <c r="D137" s="106">
        <v>0.05</v>
      </c>
      <c r="E137">
        <v>0</v>
      </c>
      <c r="F137" t="s">
        <v>158</v>
      </c>
      <c r="G137" t="s">
        <v>158</v>
      </c>
    </row>
    <row r="138" spans="1:7" x14ac:dyDescent="0.2">
      <c r="A138">
        <v>3106</v>
      </c>
      <c r="B138" s="106" t="s">
        <v>812</v>
      </c>
      <c r="C138">
        <v>0.05</v>
      </c>
      <c r="D138">
        <v>0.05</v>
      </c>
      <c r="E138">
        <v>0.05</v>
      </c>
      <c r="F138">
        <v>0.15</v>
      </c>
      <c r="G138">
        <v>0.05</v>
      </c>
    </row>
    <row r="139" spans="1:7" x14ac:dyDescent="0.2">
      <c r="A139">
        <v>3110</v>
      </c>
      <c r="B139" s="106" t="s">
        <v>721</v>
      </c>
      <c r="C139">
        <v>0.1</v>
      </c>
      <c r="D139" s="106">
        <v>0.1</v>
      </c>
      <c r="E139">
        <v>0.1</v>
      </c>
      <c r="F139" t="s">
        <v>158</v>
      </c>
      <c r="G139" s="106">
        <v>0.1</v>
      </c>
    </row>
    <row r="140" spans="1:7" x14ac:dyDescent="0.2">
      <c r="A140">
        <v>3116</v>
      </c>
      <c r="B140" s="106" t="s">
        <v>3828</v>
      </c>
      <c r="C140">
        <v>0</v>
      </c>
      <c r="D140" s="106">
        <v>0</v>
      </c>
      <c r="E140" t="s">
        <v>158</v>
      </c>
      <c r="F140" t="s">
        <v>158</v>
      </c>
      <c r="G140" s="106">
        <v>0</v>
      </c>
    </row>
    <row r="141" spans="1:7" x14ac:dyDescent="0.2">
      <c r="A141">
        <v>3132</v>
      </c>
      <c r="B141" s="106" t="s">
        <v>4081</v>
      </c>
      <c r="C141">
        <v>0</v>
      </c>
      <c r="D141">
        <v>0</v>
      </c>
      <c r="E141" t="s">
        <v>158</v>
      </c>
      <c r="F141" s="106">
        <v>0.15</v>
      </c>
      <c r="G141" t="s">
        <v>158</v>
      </c>
    </row>
    <row r="142" spans="1:7" x14ac:dyDescent="0.2">
      <c r="A142">
        <v>3134</v>
      </c>
      <c r="B142" s="106" t="s">
        <v>1332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3139</v>
      </c>
      <c r="B143" s="106" t="s">
        <v>1598</v>
      </c>
      <c r="C143">
        <v>0.1</v>
      </c>
      <c r="D143">
        <v>0.1</v>
      </c>
      <c r="E143" s="106">
        <v>0.1</v>
      </c>
      <c r="F143" s="106">
        <v>0</v>
      </c>
      <c r="G143" s="106">
        <v>0.1</v>
      </c>
    </row>
    <row r="144" spans="1:7" x14ac:dyDescent="0.2">
      <c r="A144">
        <v>3141</v>
      </c>
      <c r="B144" s="106" t="s">
        <v>3759</v>
      </c>
      <c r="C144">
        <v>0</v>
      </c>
      <c r="D144">
        <v>0</v>
      </c>
      <c r="E144" s="106">
        <v>0</v>
      </c>
      <c r="F144" s="106" t="s">
        <v>158</v>
      </c>
      <c r="G144" s="106" t="s">
        <v>158</v>
      </c>
    </row>
    <row r="145" spans="1:7" x14ac:dyDescent="0.2">
      <c r="A145">
        <v>3148</v>
      </c>
      <c r="B145" s="106" t="s">
        <v>813</v>
      </c>
      <c r="C145">
        <v>0.05</v>
      </c>
      <c r="D145">
        <v>0.05</v>
      </c>
      <c r="E145">
        <v>0.05</v>
      </c>
      <c r="F145">
        <v>0</v>
      </c>
      <c r="G145">
        <v>0</v>
      </c>
    </row>
    <row r="146" spans="1:7" x14ac:dyDescent="0.2">
      <c r="A146">
        <v>3151</v>
      </c>
      <c r="B146" s="106" t="s">
        <v>814</v>
      </c>
      <c r="C146">
        <v>0.05</v>
      </c>
      <c r="D146">
        <v>0.05</v>
      </c>
      <c r="E146">
        <v>0.05</v>
      </c>
      <c r="F146">
        <v>0.15</v>
      </c>
      <c r="G146">
        <v>0.05</v>
      </c>
    </row>
    <row r="147" spans="1:7" x14ac:dyDescent="0.2">
      <c r="A147">
        <v>3159</v>
      </c>
      <c r="B147" s="106" t="s">
        <v>815</v>
      </c>
      <c r="C147">
        <v>0.05</v>
      </c>
      <c r="D147" s="106">
        <v>0.05</v>
      </c>
      <c r="E147" s="106">
        <v>0.05</v>
      </c>
      <c r="F147" s="106">
        <v>0.15</v>
      </c>
      <c r="G147" s="106">
        <v>0.05</v>
      </c>
    </row>
    <row r="148" spans="1:7" x14ac:dyDescent="0.2">
      <c r="A148">
        <v>3160</v>
      </c>
      <c r="B148" s="106" t="s">
        <v>4381</v>
      </c>
      <c r="C148">
        <v>0</v>
      </c>
      <c r="D148" t="s">
        <v>158</v>
      </c>
      <c r="E148">
        <v>0</v>
      </c>
      <c r="F148" t="s">
        <v>158</v>
      </c>
      <c r="G148">
        <v>0</v>
      </c>
    </row>
    <row r="149" spans="1:7" x14ac:dyDescent="0.2">
      <c r="A149">
        <v>3166</v>
      </c>
      <c r="B149" s="106" t="s">
        <v>816</v>
      </c>
      <c r="C149">
        <v>0.05</v>
      </c>
      <c r="D149">
        <v>0.05</v>
      </c>
      <c r="E149">
        <v>0.05</v>
      </c>
      <c r="F149">
        <v>0.15</v>
      </c>
      <c r="G149">
        <v>0.05</v>
      </c>
    </row>
    <row r="150" spans="1:7" x14ac:dyDescent="0.2">
      <c r="A150">
        <v>3167</v>
      </c>
      <c r="B150" s="106" t="s">
        <v>4382</v>
      </c>
      <c r="C150">
        <v>0</v>
      </c>
      <c r="D150" t="s">
        <v>158</v>
      </c>
      <c r="E150" t="s">
        <v>158</v>
      </c>
      <c r="F150" t="s">
        <v>158</v>
      </c>
      <c r="G150" t="s">
        <v>158</v>
      </c>
    </row>
    <row r="151" spans="1:7" x14ac:dyDescent="0.2">
      <c r="A151">
        <v>3168</v>
      </c>
      <c r="B151" s="106" t="s">
        <v>3528</v>
      </c>
      <c r="C151">
        <v>0</v>
      </c>
      <c r="D151">
        <v>0.05</v>
      </c>
      <c r="E151">
        <v>0.05</v>
      </c>
      <c r="F151">
        <v>0.15</v>
      </c>
      <c r="G151">
        <v>0.05</v>
      </c>
    </row>
    <row r="152" spans="1:7" x14ac:dyDescent="0.2">
      <c r="A152">
        <v>3176</v>
      </c>
      <c r="B152" s="106" t="s">
        <v>1599</v>
      </c>
      <c r="C152">
        <v>0</v>
      </c>
      <c r="D152">
        <v>0</v>
      </c>
      <c r="E152">
        <v>0</v>
      </c>
      <c r="F152">
        <v>0.15</v>
      </c>
      <c r="G152">
        <v>0</v>
      </c>
    </row>
    <row r="153" spans="1:7" x14ac:dyDescent="0.2">
      <c r="A153">
        <v>3178</v>
      </c>
      <c r="B153" s="106" t="s">
        <v>817</v>
      </c>
      <c r="C153">
        <v>0.05</v>
      </c>
      <c r="D153">
        <v>0.05</v>
      </c>
      <c r="E153">
        <v>0.05</v>
      </c>
      <c r="F153">
        <v>0.15</v>
      </c>
      <c r="G153">
        <v>0.05</v>
      </c>
    </row>
    <row r="154" spans="1:7" x14ac:dyDescent="0.2">
      <c r="A154">
        <v>3180</v>
      </c>
      <c r="B154" s="106" t="s">
        <v>3330</v>
      </c>
      <c r="C154">
        <v>0.05</v>
      </c>
      <c r="D154" s="106">
        <v>0</v>
      </c>
      <c r="E154">
        <v>0.05</v>
      </c>
      <c r="F154" s="106">
        <v>0</v>
      </c>
      <c r="G154" s="106">
        <v>0.05</v>
      </c>
    </row>
    <row r="155" spans="1:7" x14ac:dyDescent="0.2">
      <c r="A155">
        <v>3183</v>
      </c>
      <c r="B155" s="106" t="s">
        <v>818</v>
      </c>
      <c r="C155">
        <v>0.05</v>
      </c>
      <c r="D155">
        <v>0.05</v>
      </c>
      <c r="E155" s="106">
        <v>0.05</v>
      </c>
      <c r="F155" s="106">
        <v>0.15</v>
      </c>
      <c r="G155">
        <v>0.05</v>
      </c>
    </row>
    <row r="156" spans="1:7" x14ac:dyDescent="0.2">
      <c r="A156">
        <v>3186</v>
      </c>
      <c r="B156" s="106" t="s">
        <v>3316</v>
      </c>
      <c r="C156">
        <v>0</v>
      </c>
      <c r="D156">
        <v>0</v>
      </c>
      <c r="E156" s="106">
        <v>0</v>
      </c>
      <c r="F156" s="106" t="s">
        <v>158</v>
      </c>
      <c r="G156">
        <v>0</v>
      </c>
    </row>
    <row r="157" spans="1:7" x14ac:dyDescent="0.2">
      <c r="A157">
        <v>3193</v>
      </c>
      <c r="B157" s="106" t="s">
        <v>819</v>
      </c>
      <c r="C157">
        <v>0.25</v>
      </c>
      <c r="D157">
        <v>0.25</v>
      </c>
      <c r="E157">
        <v>0.1</v>
      </c>
      <c r="F157">
        <v>1.65</v>
      </c>
      <c r="G157">
        <v>0.1</v>
      </c>
    </row>
    <row r="158" spans="1:7" x14ac:dyDescent="0.2">
      <c r="A158">
        <v>3196</v>
      </c>
      <c r="B158" s="106" t="s">
        <v>4383</v>
      </c>
      <c r="C158">
        <v>0</v>
      </c>
      <c r="D158" s="106" t="s">
        <v>158</v>
      </c>
      <c r="E158" s="106">
        <v>0</v>
      </c>
      <c r="F158" s="106" t="s">
        <v>158</v>
      </c>
      <c r="G158" s="106" t="s">
        <v>158</v>
      </c>
    </row>
    <row r="159" spans="1:7" x14ac:dyDescent="0.2">
      <c r="A159">
        <v>3197</v>
      </c>
      <c r="B159" s="106" t="s">
        <v>820</v>
      </c>
      <c r="C159">
        <v>0.05</v>
      </c>
      <c r="D159">
        <v>0.05</v>
      </c>
      <c r="E159">
        <v>0.05</v>
      </c>
      <c r="F159">
        <v>0.15</v>
      </c>
      <c r="G159">
        <v>0.05</v>
      </c>
    </row>
    <row r="160" spans="1:7" x14ac:dyDescent="0.2">
      <c r="A160">
        <v>3201</v>
      </c>
      <c r="B160" s="106" t="s">
        <v>3331</v>
      </c>
      <c r="C160">
        <v>0</v>
      </c>
      <c r="D160">
        <v>0</v>
      </c>
      <c r="E160">
        <v>0</v>
      </c>
      <c r="F160">
        <v>0.15</v>
      </c>
      <c r="G160">
        <v>0.05</v>
      </c>
    </row>
    <row r="161" spans="1:7" x14ac:dyDescent="0.2">
      <c r="A161">
        <v>3204</v>
      </c>
      <c r="B161" s="106" t="s">
        <v>821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">
      <c r="A162">
        <v>3205</v>
      </c>
      <c r="B162" s="106" t="s">
        <v>822</v>
      </c>
      <c r="C162">
        <v>0.05</v>
      </c>
      <c r="D162">
        <v>0</v>
      </c>
      <c r="E162">
        <v>0.05</v>
      </c>
      <c r="F162">
        <v>0.15</v>
      </c>
      <c r="G162">
        <v>0.05</v>
      </c>
    </row>
    <row r="163" spans="1:7" x14ac:dyDescent="0.2">
      <c r="A163">
        <v>3222</v>
      </c>
      <c r="B163" s="106" t="s">
        <v>823</v>
      </c>
      <c r="C163">
        <v>0.05</v>
      </c>
      <c r="D163">
        <v>0.05</v>
      </c>
      <c r="E163">
        <v>0.05</v>
      </c>
      <c r="F163">
        <v>0</v>
      </c>
      <c r="G163">
        <v>0</v>
      </c>
    </row>
    <row r="164" spans="1:7" x14ac:dyDescent="0.2">
      <c r="A164">
        <v>3231</v>
      </c>
      <c r="B164" s="106" t="s">
        <v>569</v>
      </c>
      <c r="C164">
        <v>0.05</v>
      </c>
      <c r="D164" s="106">
        <v>0.05</v>
      </c>
      <c r="E164">
        <v>0.05</v>
      </c>
      <c r="F164">
        <v>0.15</v>
      </c>
      <c r="G164">
        <v>0.05</v>
      </c>
    </row>
    <row r="165" spans="1:7" x14ac:dyDescent="0.2">
      <c r="A165">
        <v>3232</v>
      </c>
      <c r="B165" s="106" t="s">
        <v>824</v>
      </c>
      <c r="C165">
        <v>0</v>
      </c>
      <c r="D165">
        <v>0</v>
      </c>
      <c r="E165">
        <v>0</v>
      </c>
      <c r="F165">
        <v>0</v>
      </c>
      <c r="G165">
        <v>0.05</v>
      </c>
    </row>
    <row r="166" spans="1:7" x14ac:dyDescent="0.2">
      <c r="A166">
        <v>3250</v>
      </c>
      <c r="B166" s="106" t="s">
        <v>4384</v>
      </c>
      <c r="C166">
        <v>0.05</v>
      </c>
      <c r="D166" t="s">
        <v>158</v>
      </c>
      <c r="E166" t="s">
        <v>158</v>
      </c>
      <c r="F166" t="s">
        <v>158</v>
      </c>
      <c r="G166" t="s">
        <v>158</v>
      </c>
    </row>
    <row r="167" spans="1:7" x14ac:dyDescent="0.2">
      <c r="A167">
        <v>3252</v>
      </c>
      <c r="B167" s="106" t="s">
        <v>4082</v>
      </c>
      <c r="C167">
        <v>0</v>
      </c>
      <c r="D167">
        <v>0</v>
      </c>
      <c r="E167" t="s">
        <v>158</v>
      </c>
      <c r="F167" t="s">
        <v>158</v>
      </c>
      <c r="G167" t="s">
        <v>158</v>
      </c>
    </row>
    <row r="168" spans="1:7" x14ac:dyDescent="0.2">
      <c r="A168">
        <v>3271</v>
      </c>
      <c r="B168" s="106" t="s">
        <v>825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">
      <c r="A169">
        <v>3280</v>
      </c>
      <c r="B169" s="106" t="s">
        <v>1600</v>
      </c>
      <c r="C169">
        <v>0</v>
      </c>
      <c r="D169" s="106">
        <v>0</v>
      </c>
      <c r="E169">
        <v>0</v>
      </c>
      <c r="F169" s="106">
        <v>0</v>
      </c>
      <c r="G169" s="106">
        <v>0</v>
      </c>
    </row>
    <row r="170" spans="1:7" x14ac:dyDescent="0.2">
      <c r="A170">
        <v>3288</v>
      </c>
      <c r="B170" s="106" t="s">
        <v>3529</v>
      </c>
      <c r="C170">
        <v>0.05</v>
      </c>
      <c r="D170" s="106">
        <v>0</v>
      </c>
      <c r="E170">
        <v>0.05</v>
      </c>
      <c r="F170" s="106">
        <v>0</v>
      </c>
      <c r="G170" s="106">
        <v>0.05</v>
      </c>
    </row>
    <row r="171" spans="1:7" x14ac:dyDescent="0.2">
      <c r="A171">
        <v>3289</v>
      </c>
      <c r="B171" s="106" t="s">
        <v>826</v>
      </c>
      <c r="C171">
        <v>0.05</v>
      </c>
      <c r="D171">
        <v>0.05</v>
      </c>
      <c r="E171">
        <v>0.05</v>
      </c>
      <c r="F171">
        <v>0</v>
      </c>
      <c r="G171" s="106">
        <v>0.05</v>
      </c>
    </row>
    <row r="172" spans="1:7" x14ac:dyDescent="0.2">
      <c r="A172">
        <v>3291</v>
      </c>
      <c r="B172" s="106" t="s">
        <v>59</v>
      </c>
      <c r="C172">
        <v>0.05</v>
      </c>
      <c r="D172">
        <v>0.05</v>
      </c>
      <c r="E172">
        <v>0.05</v>
      </c>
      <c r="F172">
        <v>0.15</v>
      </c>
      <c r="G172" s="106">
        <v>0.05</v>
      </c>
    </row>
    <row r="173" spans="1:7" x14ac:dyDescent="0.2">
      <c r="A173">
        <v>3299</v>
      </c>
      <c r="B173" s="106" t="s">
        <v>827</v>
      </c>
      <c r="C173">
        <v>0.05</v>
      </c>
      <c r="D173">
        <v>0.05</v>
      </c>
      <c r="E173">
        <v>0.05</v>
      </c>
      <c r="F173">
        <v>0.15</v>
      </c>
      <c r="G173" s="106">
        <v>0.05</v>
      </c>
    </row>
    <row r="174" spans="1:7" x14ac:dyDescent="0.2">
      <c r="A174">
        <v>3349</v>
      </c>
      <c r="B174" s="106" t="s">
        <v>828</v>
      </c>
      <c r="C174">
        <v>0.4</v>
      </c>
      <c r="D174">
        <v>0.4</v>
      </c>
      <c r="E174">
        <v>0.4</v>
      </c>
      <c r="F174">
        <v>1.2</v>
      </c>
      <c r="G174">
        <v>0.4</v>
      </c>
    </row>
    <row r="175" spans="1:7" x14ac:dyDescent="0.2">
      <c r="A175">
        <v>3360</v>
      </c>
      <c r="B175" s="106" t="s">
        <v>1333</v>
      </c>
      <c r="C175">
        <v>0.1</v>
      </c>
      <c r="D175" s="106">
        <v>0.1</v>
      </c>
      <c r="E175" s="106">
        <v>0.1</v>
      </c>
      <c r="F175" s="106">
        <v>0.3</v>
      </c>
      <c r="G175" s="106">
        <v>0.1</v>
      </c>
    </row>
    <row r="176" spans="1:7" x14ac:dyDescent="0.2">
      <c r="A176">
        <v>3382</v>
      </c>
      <c r="B176" s="106" t="s">
        <v>829</v>
      </c>
      <c r="C176">
        <v>0.1</v>
      </c>
      <c r="D176">
        <v>0.1</v>
      </c>
      <c r="E176">
        <v>0.1</v>
      </c>
      <c r="F176">
        <v>0.3</v>
      </c>
      <c r="G176">
        <v>0.1</v>
      </c>
    </row>
    <row r="177" spans="1:7" x14ac:dyDescent="0.2">
      <c r="A177">
        <v>3387</v>
      </c>
      <c r="B177" s="106" t="s">
        <v>830</v>
      </c>
      <c r="C177">
        <v>0.05</v>
      </c>
      <c r="D177">
        <v>0.05</v>
      </c>
      <c r="E177">
        <v>0.05</v>
      </c>
      <c r="F177">
        <v>0.15</v>
      </c>
      <c r="G177">
        <v>0.05</v>
      </c>
    </row>
    <row r="178" spans="1:7" x14ac:dyDescent="0.2">
      <c r="A178">
        <v>3391</v>
      </c>
      <c r="B178" s="106" t="s">
        <v>831</v>
      </c>
      <c r="C178">
        <v>0</v>
      </c>
      <c r="D178">
        <v>0</v>
      </c>
      <c r="E178" s="106">
        <v>0</v>
      </c>
      <c r="F178">
        <v>0</v>
      </c>
      <c r="G178">
        <v>0</v>
      </c>
    </row>
    <row r="179" spans="1:7" x14ac:dyDescent="0.2">
      <c r="A179">
        <v>3393</v>
      </c>
      <c r="B179" s="106" t="s">
        <v>832</v>
      </c>
      <c r="C179">
        <v>0</v>
      </c>
      <c r="D179">
        <v>0</v>
      </c>
      <c r="E179">
        <v>0</v>
      </c>
      <c r="F179">
        <v>0</v>
      </c>
      <c r="G179">
        <v>0.05</v>
      </c>
    </row>
    <row r="180" spans="1:7" x14ac:dyDescent="0.2">
      <c r="A180">
        <v>3397</v>
      </c>
      <c r="B180" s="106" t="s">
        <v>833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">
      <c r="A181">
        <v>3401</v>
      </c>
      <c r="B181" s="106" t="s">
        <v>834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">
      <c r="A182">
        <v>3405</v>
      </c>
      <c r="B182" s="106" t="s">
        <v>4083</v>
      </c>
      <c r="C182">
        <v>0</v>
      </c>
      <c r="D182">
        <v>0</v>
      </c>
      <c r="E182" t="s">
        <v>158</v>
      </c>
      <c r="F182" t="s">
        <v>158</v>
      </c>
      <c r="G182" t="s">
        <v>158</v>
      </c>
    </row>
    <row r="183" spans="1:7" x14ac:dyDescent="0.2">
      <c r="A183">
        <v>3445</v>
      </c>
      <c r="B183" s="106" t="s">
        <v>3436</v>
      </c>
      <c r="C183">
        <v>0</v>
      </c>
      <c r="D183">
        <v>0</v>
      </c>
      <c r="E183" s="106">
        <v>0</v>
      </c>
      <c r="F183">
        <v>0</v>
      </c>
      <c r="G183">
        <v>0</v>
      </c>
    </row>
    <row r="184" spans="1:7" x14ac:dyDescent="0.2">
      <c r="A184">
        <v>3457</v>
      </c>
      <c r="B184" s="106" t="s">
        <v>835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3475</v>
      </c>
      <c r="B185" s="106" t="s">
        <v>3350</v>
      </c>
      <c r="C185">
        <v>0</v>
      </c>
      <c r="D185" s="106">
        <v>0</v>
      </c>
      <c r="E185">
        <v>0</v>
      </c>
      <c r="F185">
        <v>0</v>
      </c>
      <c r="G185">
        <v>0</v>
      </c>
    </row>
    <row r="186" spans="1:7" x14ac:dyDescent="0.2">
      <c r="A186">
        <v>3526</v>
      </c>
      <c r="B186" s="106" t="s">
        <v>3655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">
      <c r="A187">
        <v>3529</v>
      </c>
      <c r="B187" s="106" t="s">
        <v>836</v>
      </c>
      <c r="C187">
        <v>0</v>
      </c>
      <c r="D187">
        <v>0.05</v>
      </c>
      <c r="E187">
        <v>0</v>
      </c>
      <c r="F187">
        <v>0</v>
      </c>
      <c r="G187" s="106">
        <v>0</v>
      </c>
    </row>
    <row r="188" spans="1:7" x14ac:dyDescent="0.2">
      <c r="A188">
        <v>3539</v>
      </c>
      <c r="B188" s="106" t="s">
        <v>4385</v>
      </c>
      <c r="C188">
        <v>0.05</v>
      </c>
      <c r="D188">
        <v>0.05</v>
      </c>
      <c r="E188">
        <v>0.05</v>
      </c>
      <c r="F188">
        <v>0.15</v>
      </c>
      <c r="G188">
        <v>0.05</v>
      </c>
    </row>
    <row r="189" spans="1:7" x14ac:dyDescent="0.2">
      <c r="A189">
        <v>3544</v>
      </c>
      <c r="B189" s="106" t="s">
        <v>837</v>
      </c>
      <c r="C189">
        <v>0.05</v>
      </c>
      <c r="D189">
        <v>0.05</v>
      </c>
      <c r="E189">
        <v>0.05</v>
      </c>
      <c r="F189">
        <v>0.15</v>
      </c>
      <c r="G189">
        <v>0</v>
      </c>
    </row>
    <row r="190" spans="1:7" x14ac:dyDescent="0.2">
      <c r="A190">
        <v>3547</v>
      </c>
      <c r="B190" s="106" t="s">
        <v>838</v>
      </c>
      <c r="C190">
        <v>0.05</v>
      </c>
      <c r="D190">
        <v>0.05</v>
      </c>
      <c r="E190">
        <v>0.05</v>
      </c>
      <c r="F190">
        <v>0.15</v>
      </c>
      <c r="G190">
        <v>0.05</v>
      </c>
    </row>
    <row r="191" spans="1:7" x14ac:dyDescent="0.2">
      <c r="A191">
        <v>3561</v>
      </c>
      <c r="B191" s="106" t="s">
        <v>3332</v>
      </c>
      <c r="C191">
        <v>0</v>
      </c>
      <c r="D191" s="106">
        <v>0</v>
      </c>
      <c r="E191" s="106">
        <v>0</v>
      </c>
      <c r="F191" s="106">
        <v>0</v>
      </c>
      <c r="G191" s="106">
        <v>0</v>
      </c>
    </row>
    <row r="192" spans="1:7" x14ac:dyDescent="0.2">
      <c r="A192">
        <v>3563</v>
      </c>
      <c r="B192" s="106" t="s">
        <v>3843</v>
      </c>
      <c r="C192">
        <v>0</v>
      </c>
      <c r="D192" s="106">
        <v>0</v>
      </c>
      <c r="E192" t="s">
        <v>158</v>
      </c>
      <c r="F192" s="106">
        <v>0</v>
      </c>
      <c r="G192">
        <v>0.2</v>
      </c>
    </row>
    <row r="193" spans="1:7" x14ac:dyDescent="0.2">
      <c r="A193">
        <v>3569</v>
      </c>
      <c r="B193" s="106" t="s">
        <v>3760</v>
      </c>
      <c r="C193">
        <v>0</v>
      </c>
      <c r="D193" s="106">
        <v>0</v>
      </c>
      <c r="E193" s="106">
        <v>0</v>
      </c>
      <c r="F193" s="106" t="s">
        <v>158</v>
      </c>
      <c r="G193" s="106" t="s">
        <v>158</v>
      </c>
    </row>
    <row r="194" spans="1:7" x14ac:dyDescent="0.2">
      <c r="A194">
        <v>3580</v>
      </c>
      <c r="B194" s="106" t="s">
        <v>839</v>
      </c>
      <c r="C194">
        <v>0.05</v>
      </c>
      <c r="D194" s="106">
        <v>0.05</v>
      </c>
      <c r="E194" s="106">
        <v>0.05</v>
      </c>
      <c r="F194">
        <v>0.15</v>
      </c>
      <c r="G194" s="106">
        <v>0.05</v>
      </c>
    </row>
    <row r="195" spans="1:7" x14ac:dyDescent="0.2">
      <c r="A195">
        <v>3591</v>
      </c>
      <c r="B195" s="106" t="s">
        <v>840</v>
      </c>
      <c r="C195">
        <v>0.05</v>
      </c>
      <c r="D195">
        <v>0.05</v>
      </c>
      <c r="E195" s="106">
        <v>0.05</v>
      </c>
      <c r="F195">
        <v>0.15</v>
      </c>
      <c r="G195" s="106">
        <v>0.05</v>
      </c>
    </row>
    <row r="196" spans="1:7" x14ac:dyDescent="0.2">
      <c r="A196">
        <v>3593</v>
      </c>
      <c r="B196" s="106" t="s">
        <v>3761</v>
      </c>
      <c r="C196">
        <v>0</v>
      </c>
      <c r="D196">
        <v>0</v>
      </c>
      <c r="E196" s="106">
        <v>0</v>
      </c>
      <c r="F196" s="106" t="s">
        <v>158</v>
      </c>
      <c r="G196" s="106">
        <v>0</v>
      </c>
    </row>
    <row r="197" spans="1:7" x14ac:dyDescent="0.2">
      <c r="A197">
        <v>3606</v>
      </c>
      <c r="B197" s="106" t="s">
        <v>841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">
      <c r="A198">
        <v>3627</v>
      </c>
      <c r="B198" s="106" t="s">
        <v>842</v>
      </c>
      <c r="C198">
        <v>0</v>
      </c>
      <c r="D198" s="106">
        <v>0</v>
      </c>
      <c r="E198" s="106">
        <v>0</v>
      </c>
      <c r="F198" s="106">
        <v>0</v>
      </c>
      <c r="G198" s="106">
        <v>0</v>
      </c>
    </row>
    <row r="199" spans="1:7" x14ac:dyDescent="0.2">
      <c r="A199">
        <v>3635</v>
      </c>
      <c r="B199" s="106" t="s">
        <v>47</v>
      </c>
      <c r="C199">
        <v>0.05</v>
      </c>
      <c r="D199" s="106">
        <v>0.05</v>
      </c>
      <c r="E199" s="106">
        <v>0.05</v>
      </c>
      <c r="F199" s="106">
        <v>0.15</v>
      </c>
      <c r="G199" s="106">
        <v>0</v>
      </c>
    </row>
    <row r="200" spans="1:7" x14ac:dyDescent="0.2">
      <c r="A200">
        <v>3640</v>
      </c>
      <c r="B200" s="106" t="s">
        <v>843</v>
      </c>
      <c r="C200">
        <v>0.05</v>
      </c>
      <c r="D200">
        <v>0.05</v>
      </c>
      <c r="E200">
        <v>0.05</v>
      </c>
      <c r="F200">
        <v>0.15</v>
      </c>
      <c r="G200">
        <v>0.05</v>
      </c>
    </row>
    <row r="201" spans="1:7" x14ac:dyDescent="0.2">
      <c r="A201">
        <v>3648</v>
      </c>
      <c r="B201" s="106" t="s">
        <v>844</v>
      </c>
      <c r="C201">
        <v>0.05</v>
      </c>
      <c r="D201">
        <v>0.05</v>
      </c>
      <c r="E201">
        <v>0</v>
      </c>
      <c r="F201">
        <v>0</v>
      </c>
      <c r="G201" s="106">
        <v>0</v>
      </c>
    </row>
    <row r="202" spans="1:7" x14ac:dyDescent="0.2">
      <c r="A202">
        <v>3655</v>
      </c>
      <c r="B202" s="106" t="s">
        <v>845</v>
      </c>
      <c r="C202">
        <v>0.15</v>
      </c>
      <c r="D202">
        <v>12.6</v>
      </c>
      <c r="E202">
        <v>0.15</v>
      </c>
      <c r="F202">
        <v>0.45</v>
      </c>
      <c r="G202" s="106">
        <v>2.2000000000000002</v>
      </c>
    </row>
    <row r="203" spans="1:7" x14ac:dyDescent="0.2">
      <c r="A203">
        <v>3656</v>
      </c>
      <c r="B203" s="106" t="s">
        <v>846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">
      <c r="A204">
        <v>3659</v>
      </c>
      <c r="B204" s="106" t="s">
        <v>847</v>
      </c>
      <c r="C204">
        <v>0</v>
      </c>
      <c r="D204">
        <v>0</v>
      </c>
      <c r="E204" s="106">
        <v>0</v>
      </c>
      <c r="F204">
        <v>0</v>
      </c>
      <c r="G204" s="106">
        <v>0</v>
      </c>
    </row>
    <row r="205" spans="1:7" x14ac:dyDescent="0.2">
      <c r="A205">
        <v>3660</v>
      </c>
      <c r="B205" s="106" t="s">
        <v>848</v>
      </c>
      <c r="C205">
        <v>0</v>
      </c>
      <c r="D205">
        <v>0</v>
      </c>
      <c r="E205" s="106">
        <v>0</v>
      </c>
      <c r="F205">
        <v>0</v>
      </c>
      <c r="G205" s="106">
        <v>0</v>
      </c>
    </row>
    <row r="206" spans="1:7" x14ac:dyDescent="0.2">
      <c r="A206">
        <v>3661</v>
      </c>
      <c r="B206" s="106" t="s">
        <v>849</v>
      </c>
      <c r="C206">
        <v>0.1</v>
      </c>
      <c r="D206" s="106">
        <v>0.1</v>
      </c>
      <c r="E206" s="106">
        <v>0.1</v>
      </c>
      <c r="F206" s="106">
        <v>1.65</v>
      </c>
      <c r="G206" s="106">
        <v>0.1</v>
      </c>
    </row>
    <row r="207" spans="1:7" x14ac:dyDescent="0.2">
      <c r="A207">
        <v>3662</v>
      </c>
      <c r="B207" s="106" t="s">
        <v>850</v>
      </c>
      <c r="C207">
        <v>0</v>
      </c>
      <c r="D207" s="106">
        <v>0</v>
      </c>
      <c r="E207">
        <v>0</v>
      </c>
      <c r="F207" s="106">
        <v>0</v>
      </c>
      <c r="G207" s="106">
        <v>0</v>
      </c>
    </row>
    <row r="208" spans="1:7" x14ac:dyDescent="0.2">
      <c r="A208">
        <v>3667</v>
      </c>
      <c r="B208" s="106" t="s">
        <v>3437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">
      <c r="A209">
        <v>3668</v>
      </c>
      <c r="B209" s="106" t="s">
        <v>851</v>
      </c>
      <c r="C209">
        <v>0.05</v>
      </c>
      <c r="D209">
        <v>0.05</v>
      </c>
      <c r="E209">
        <v>0.05</v>
      </c>
      <c r="F209">
        <v>0.15</v>
      </c>
      <c r="G209">
        <v>0.05</v>
      </c>
    </row>
    <row r="210" spans="1:7" x14ac:dyDescent="0.2">
      <c r="A210">
        <v>3681</v>
      </c>
      <c r="B210" s="106" t="s">
        <v>3438</v>
      </c>
      <c r="C210">
        <v>0.05</v>
      </c>
      <c r="D210">
        <v>0.05</v>
      </c>
      <c r="E210">
        <v>0</v>
      </c>
      <c r="F210" s="106">
        <v>0</v>
      </c>
      <c r="G210" s="106">
        <v>0.05</v>
      </c>
    </row>
    <row r="211" spans="1:7" x14ac:dyDescent="0.2">
      <c r="A211">
        <v>3694</v>
      </c>
      <c r="B211" s="106" t="s">
        <v>852</v>
      </c>
      <c r="C211">
        <v>0.1</v>
      </c>
      <c r="D211">
        <v>0.1</v>
      </c>
      <c r="E211" s="106">
        <v>0.1</v>
      </c>
      <c r="F211">
        <v>0.3</v>
      </c>
      <c r="G211">
        <v>0.1</v>
      </c>
    </row>
    <row r="212" spans="1:7" x14ac:dyDescent="0.2">
      <c r="A212">
        <v>3708</v>
      </c>
      <c r="B212" s="106" t="s">
        <v>853</v>
      </c>
      <c r="C212">
        <v>0.1</v>
      </c>
      <c r="D212">
        <v>0.1</v>
      </c>
      <c r="E212">
        <v>0.1</v>
      </c>
      <c r="F212">
        <v>0.3</v>
      </c>
      <c r="G212">
        <v>0.1</v>
      </c>
    </row>
    <row r="213" spans="1:7" x14ac:dyDescent="0.2">
      <c r="A213">
        <v>3738</v>
      </c>
      <c r="B213" s="106" t="s">
        <v>3762</v>
      </c>
      <c r="C213">
        <v>0</v>
      </c>
      <c r="D213">
        <v>0</v>
      </c>
      <c r="E213">
        <v>0</v>
      </c>
      <c r="F213" t="s">
        <v>158</v>
      </c>
      <c r="G213" t="s">
        <v>158</v>
      </c>
    </row>
    <row r="214" spans="1:7" x14ac:dyDescent="0.2">
      <c r="A214">
        <v>3762</v>
      </c>
      <c r="B214" s="106" t="s">
        <v>3656</v>
      </c>
      <c r="C214">
        <v>0</v>
      </c>
      <c r="D214">
        <v>0</v>
      </c>
      <c r="E214">
        <v>0</v>
      </c>
      <c r="F214" t="s">
        <v>158</v>
      </c>
      <c r="G214">
        <v>0</v>
      </c>
    </row>
    <row r="215" spans="1:7" x14ac:dyDescent="0.2">
      <c r="A215">
        <v>3774</v>
      </c>
      <c r="B215" s="106" t="s">
        <v>854</v>
      </c>
      <c r="C215">
        <v>0</v>
      </c>
      <c r="D215">
        <v>0.05</v>
      </c>
      <c r="E215">
        <v>0</v>
      </c>
      <c r="F215">
        <v>0</v>
      </c>
      <c r="G215">
        <v>0</v>
      </c>
    </row>
    <row r="216" spans="1:7" x14ac:dyDescent="0.2">
      <c r="A216">
        <v>3834</v>
      </c>
      <c r="B216" s="106" t="s">
        <v>4386</v>
      </c>
      <c r="C216">
        <v>0</v>
      </c>
      <c r="D216" t="s">
        <v>158</v>
      </c>
      <c r="E216" t="s">
        <v>158</v>
      </c>
      <c r="F216" t="s">
        <v>158</v>
      </c>
      <c r="G216" t="s">
        <v>158</v>
      </c>
    </row>
    <row r="217" spans="1:7" x14ac:dyDescent="0.2">
      <c r="A217">
        <v>3843</v>
      </c>
      <c r="B217" s="106" t="s">
        <v>1334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">
      <c r="A218">
        <v>3863</v>
      </c>
      <c r="B218" s="106" t="s">
        <v>3861</v>
      </c>
      <c r="C218">
        <v>0</v>
      </c>
      <c r="D218">
        <v>0</v>
      </c>
      <c r="E218" t="s">
        <v>158</v>
      </c>
      <c r="F218">
        <v>0</v>
      </c>
      <c r="G218" t="s">
        <v>158</v>
      </c>
    </row>
    <row r="219" spans="1:7" x14ac:dyDescent="0.2">
      <c r="A219">
        <v>3865</v>
      </c>
      <c r="B219" s="106" t="s">
        <v>3410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3877</v>
      </c>
      <c r="B220" s="106" t="s">
        <v>4084</v>
      </c>
      <c r="C220">
        <v>0</v>
      </c>
      <c r="D220">
        <v>0</v>
      </c>
      <c r="E220" t="s">
        <v>158</v>
      </c>
      <c r="F220" t="s">
        <v>158</v>
      </c>
      <c r="G220" s="106" t="s">
        <v>158</v>
      </c>
    </row>
    <row r="221" spans="1:7" x14ac:dyDescent="0.2">
      <c r="A221">
        <v>3878</v>
      </c>
      <c r="B221" s="106" t="s">
        <v>855</v>
      </c>
      <c r="C221">
        <v>0</v>
      </c>
      <c r="D221">
        <v>0</v>
      </c>
      <c r="E221">
        <v>0</v>
      </c>
      <c r="F221">
        <v>0</v>
      </c>
      <c r="G221" s="106">
        <v>0</v>
      </c>
    </row>
    <row r="222" spans="1:7" x14ac:dyDescent="0.2">
      <c r="A222">
        <v>3880</v>
      </c>
      <c r="B222" s="106" t="s">
        <v>3351</v>
      </c>
      <c r="C222">
        <v>0.05</v>
      </c>
      <c r="D222">
        <v>0.05</v>
      </c>
      <c r="E222">
        <v>0.05</v>
      </c>
      <c r="F222">
        <v>0</v>
      </c>
      <c r="G222" s="106">
        <v>0.05</v>
      </c>
    </row>
    <row r="223" spans="1:7" x14ac:dyDescent="0.2">
      <c r="A223">
        <v>3916</v>
      </c>
      <c r="B223" s="106" t="s">
        <v>1441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">
      <c r="A224">
        <v>3919</v>
      </c>
      <c r="B224" s="106" t="s">
        <v>3591</v>
      </c>
      <c r="C224">
        <v>0</v>
      </c>
      <c r="D224">
        <v>0</v>
      </c>
      <c r="E224">
        <v>0</v>
      </c>
      <c r="F224">
        <v>0</v>
      </c>
      <c r="G224" s="106">
        <v>0</v>
      </c>
    </row>
    <row r="225" spans="1:7" x14ac:dyDescent="0.2">
      <c r="A225">
        <v>3921</v>
      </c>
      <c r="B225" s="106" t="s">
        <v>1601</v>
      </c>
      <c r="C225">
        <v>0.05</v>
      </c>
      <c r="D225" s="106">
        <v>0.05</v>
      </c>
      <c r="E225">
        <v>0.05</v>
      </c>
      <c r="F225">
        <v>28.8</v>
      </c>
      <c r="G225" s="106">
        <v>0.05</v>
      </c>
    </row>
    <row r="226" spans="1:7" x14ac:dyDescent="0.2">
      <c r="A226">
        <v>3928</v>
      </c>
      <c r="B226" s="106" t="s">
        <v>1335</v>
      </c>
      <c r="C226">
        <v>0</v>
      </c>
      <c r="D226" s="106">
        <v>0</v>
      </c>
      <c r="E226">
        <v>0</v>
      </c>
      <c r="F226">
        <v>0</v>
      </c>
      <c r="G226">
        <v>0</v>
      </c>
    </row>
    <row r="227" spans="1:7" x14ac:dyDescent="0.2">
      <c r="A227">
        <v>3946</v>
      </c>
      <c r="B227" s="106" t="s">
        <v>4387</v>
      </c>
      <c r="C227">
        <v>0</v>
      </c>
      <c r="D227" t="s">
        <v>158</v>
      </c>
      <c r="E227" t="s">
        <v>158</v>
      </c>
      <c r="F227">
        <v>0</v>
      </c>
      <c r="G227">
        <v>0</v>
      </c>
    </row>
    <row r="228" spans="1:7" x14ac:dyDescent="0.2">
      <c r="A228">
        <v>3950</v>
      </c>
      <c r="B228" s="106" t="s">
        <v>1336</v>
      </c>
      <c r="C228">
        <v>0.1</v>
      </c>
      <c r="D228">
        <v>0.1</v>
      </c>
      <c r="E228">
        <v>0.05</v>
      </c>
      <c r="F228">
        <v>0.3</v>
      </c>
      <c r="G228">
        <v>0.05</v>
      </c>
    </row>
    <row r="229" spans="1:7" x14ac:dyDescent="0.2">
      <c r="A229">
        <v>3963</v>
      </c>
      <c r="B229" s="106" t="s">
        <v>3763</v>
      </c>
      <c r="C229">
        <v>0</v>
      </c>
      <c r="D229">
        <v>0</v>
      </c>
      <c r="E229">
        <v>0</v>
      </c>
      <c r="F229" t="s">
        <v>158</v>
      </c>
      <c r="G229">
        <v>0</v>
      </c>
    </row>
    <row r="230" spans="1:7" x14ac:dyDescent="0.2">
      <c r="A230">
        <v>3964</v>
      </c>
      <c r="B230" s="106" t="s">
        <v>856</v>
      </c>
      <c r="C230">
        <v>0.05</v>
      </c>
      <c r="D230">
        <v>0.05</v>
      </c>
      <c r="E230">
        <v>0.05</v>
      </c>
      <c r="F230">
        <v>0.15</v>
      </c>
      <c r="G230">
        <v>0.05</v>
      </c>
    </row>
    <row r="231" spans="1:7" x14ac:dyDescent="0.2">
      <c r="A231">
        <v>3983</v>
      </c>
      <c r="B231" s="106" t="s">
        <v>857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3996</v>
      </c>
      <c r="B232" s="106" t="s">
        <v>858</v>
      </c>
      <c r="C232">
        <v>0.05</v>
      </c>
      <c r="D232">
        <v>0.05</v>
      </c>
      <c r="E232">
        <v>0.05</v>
      </c>
      <c r="F232">
        <v>0.15</v>
      </c>
      <c r="G232">
        <v>0.05</v>
      </c>
    </row>
    <row r="233" spans="1:7" x14ac:dyDescent="0.2">
      <c r="A233">
        <v>4021</v>
      </c>
      <c r="B233" s="106" t="s">
        <v>3657</v>
      </c>
      <c r="C233">
        <v>0</v>
      </c>
      <c r="D233" s="106">
        <v>0</v>
      </c>
      <c r="E233">
        <v>0</v>
      </c>
      <c r="F233">
        <v>0</v>
      </c>
      <c r="G233" t="s">
        <v>158</v>
      </c>
    </row>
    <row r="234" spans="1:7" x14ac:dyDescent="0.2">
      <c r="A234">
        <v>4025</v>
      </c>
      <c r="B234" s="106" t="s">
        <v>859</v>
      </c>
      <c r="C234">
        <v>0.1</v>
      </c>
      <c r="D234" s="106">
        <v>0.1</v>
      </c>
      <c r="E234">
        <v>0.1</v>
      </c>
      <c r="F234">
        <v>0.3</v>
      </c>
      <c r="G234">
        <v>0.1</v>
      </c>
    </row>
    <row r="235" spans="1:7" x14ac:dyDescent="0.2">
      <c r="A235">
        <v>4031</v>
      </c>
      <c r="B235" s="106" t="s">
        <v>1602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">
      <c r="A236">
        <v>4041</v>
      </c>
      <c r="B236" s="106" t="s">
        <v>860</v>
      </c>
      <c r="C236">
        <v>0.05</v>
      </c>
      <c r="D236" s="106">
        <v>0.05</v>
      </c>
      <c r="E236" s="106">
        <v>0.05</v>
      </c>
      <c r="F236" s="106">
        <v>0.15</v>
      </c>
      <c r="G236" s="106">
        <v>0.05</v>
      </c>
    </row>
    <row r="237" spans="1:7" x14ac:dyDescent="0.2">
      <c r="A237">
        <v>4042</v>
      </c>
      <c r="B237" s="106" t="s">
        <v>3942</v>
      </c>
      <c r="C237">
        <v>0.05</v>
      </c>
      <c r="D237" s="106" t="s">
        <v>158</v>
      </c>
      <c r="E237" t="s">
        <v>158</v>
      </c>
      <c r="F237" s="106" t="s">
        <v>158</v>
      </c>
      <c r="G237" s="106" t="s">
        <v>158</v>
      </c>
    </row>
    <row r="238" spans="1:7" x14ac:dyDescent="0.2">
      <c r="A238">
        <v>4044</v>
      </c>
      <c r="B238" s="106" t="s">
        <v>3658</v>
      </c>
      <c r="C238">
        <v>0.05</v>
      </c>
      <c r="D238" s="106">
        <v>0.05</v>
      </c>
      <c r="E238">
        <v>0.05</v>
      </c>
      <c r="F238" s="106">
        <v>0.15</v>
      </c>
      <c r="G238" s="106" t="s">
        <v>158</v>
      </c>
    </row>
    <row r="239" spans="1:7" x14ac:dyDescent="0.2">
      <c r="A239">
        <v>4045</v>
      </c>
      <c r="B239" s="106" t="s">
        <v>4085</v>
      </c>
      <c r="C239">
        <v>0.05</v>
      </c>
      <c r="D239">
        <v>0.05</v>
      </c>
      <c r="E239" t="s">
        <v>158</v>
      </c>
      <c r="F239" t="s">
        <v>158</v>
      </c>
      <c r="G239" t="s">
        <v>158</v>
      </c>
    </row>
    <row r="240" spans="1:7" x14ac:dyDescent="0.2">
      <c r="A240">
        <v>4062</v>
      </c>
      <c r="B240" s="106" t="s">
        <v>232</v>
      </c>
      <c r="C240">
        <v>0</v>
      </c>
      <c r="D240" s="106">
        <v>0</v>
      </c>
      <c r="E240">
        <v>0</v>
      </c>
      <c r="F240" s="106">
        <v>0</v>
      </c>
      <c r="G240">
        <v>0</v>
      </c>
    </row>
    <row r="241" spans="1:7" x14ac:dyDescent="0.2">
      <c r="A241">
        <v>4063</v>
      </c>
      <c r="B241" s="106" t="s">
        <v>4086</v>
      </c>
      <c r="C241">
        <v>0</v>
      </c>
      <c r="D241">
        <v>0</v>
      </c>
      <c r="E241" t="s">
        <v>158</v>
      </c>
      <c r="F241" t="s">
        <v>158</v>
      </c>
      <c r="G241" t="s">
        <v>158</v>
      </c>
    </row>
    <row r="242" spans="1:7" x14ac:dyDescent="0.2">
      <c r="A242">
        <v>4091</v>
      </c>
      <c r="B242" s="106" t="s">
        <v>861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">
      <c r="A243">
        <v>4092</v>
      </c>
      <c r="B243" s="106" t="s">
        <v>862</v>
      </c>
      <c r="C243">
        <v>0.1</v>
      </c>
      <c r="D243">
        <v>0.1</v>
      </c>
      <c r="E243">
        <v>0.1</v>
      </c>
      <c r="F243">
        <v>0.3</v>
      </c>
      <c r="G243">
        <v>0.1</v>
      </c>
    </row>
    <row r="244" spans="1:7" x14ac:dyDescent="0.2">
      <c r="A244">
        <v>4099</v>
      </c>
      <c r="B244" s="106" t="s">
        <v>4087</v>
      </c>
      <c r="C244">
        <v>0.05</v>
      </c>
      <c r="D244">
        <v>0.05</v>
      </c>
      <c r="E244" t="s">
        <v>158</v>
      </c>
      <c r="F244">
        <v>0.15</v>
      </c>
      <c r="G244" t="s">
        <v>158</v>
      </c>
    </row>
    <row r="245" spans="1:7" x14ac:dyDescent="0.2">
      <c r="A245">
        <v>4100</v>
      </c>
      <c r="B245" s="106" t="s">
        <v>863</v>
      </c>
      <c r="C245">
        <v>0</v>
      </c>
      <c r="D245" s="106">
        <v>0</v>
      </c>
      <c r="E245" s="106">
        <v>0</v>
      </c>
      <c r="F245" s="106">
        <v>0</v>
      </c>
      <c r="G245" s="106">
        <v>0</v>
      </c>
    </row>
    <row r="246" spans="1:7" x14ac:dyDescent="0.2">
      <c r="A246">
        <v>4112</v>
      </c>
      <c r="B246" s="106" t="s">
        <v>864</v>
      </c>
      <c r="C246">
        <v>0.1</v>
      </c>
      <c r="D246" s="106">
        <v>0.1</v>
      </c>
      <c r="E246" s="106">
        <v>0.1</v>
      </c>
      <c r="F246" s="106">
        <v>0.3</v>
      </c>
      <c r="G246" s="106">
        <v>0.1</v>
      </c>
    </row>
    <row r="247" spans="1:7" x14ac:dyDescent="0.2">
      <c r="A247">
        <v>4114</v>
      </c>
      <c r="B247" s="106" t="s">
        <v>3764</v>
      </c>
      <c r="C247">
        <v>0</v>
      </c>
      <c r="D247">
        <v>0</v>
      </c>
      <c r="E247">
        <v>0</v>
      </c>
      <c r="F247">
        <v>0</v>
      </c>
      <c r="G247" s="106" t="s">
        <v>158</v>
      </c>
    </row>
    <row r="248" spans="1:7" x14ac:dyDescent="0.2">
      <c r="A248">
        <v>4151</v>
      </c>
      <c r="B248" s="106" t="s">
        <v>3317</v>
      </c>
      <c r="C248">
        <v>0.05</v>
      </c>
      <c r="D248">
        <v>0.05</v>
      </c>
      <c r="E248">
        <v>0.05</v>
      </c>
      <c r="F248">
        <v>0.15</v>
      </c>
      <c r="G248" s="106">
        <v>0.05</v>
      </c>
    </row>
    <row r="249" spans="1:7" x14ac:dyDescent="0.2">
      <c r="A249">
        <v>4182</v>
      </c>
      <c r="B249" s="106" t="s">
        <v>48</v>
      </c>
      <c r="C249">
        <v>0</v>
      </c>
      <c r="D249">
        <v>0</v>
      </c>
      <c r="E249" s="106">
        <v>0</v>
      </c>
      <c r="F249">
        <v>0</v>
      </c>
      <c r="G249" s="106">
        <v>0</v>
      </c>
    </row>
    <row r="250" spans="1:7" x14ac:dyDescent="0.2">
      <c r="A250">
        <v>4186</v>
      </c>
      <c r="B250" s="106" t="s">
        <v>865</v>
      </c>
      <c r="C250">
        <v>0.1</v>
      </c>
      <c r="D250" s="106">
        <v>0.1</v>
      </c>
      <c r="E250" s="106">
        <v>0.1</v>
      </c>
      <c r="F250" s="106">
        <v>0.3</v>
      </c>
      <c r="G250" s="106">
        <v>0.1</v>
      </c>
    </row>
    <row r="251" spans="1:7" x14ac:dyDescent="0.2">
      <c r="A251">
        <v>4187</v>
      </c>
      <c r="B251" s="106" t="s">
        <v>1337</v>
      </c>
      <c r="C251">
        <v>0</v>
      </c>
      <c r="D251" s="106">
        <v>0</v>
      </c>
      <c r="E251" s="106">
        <v>0</v>
      </c>
      <c r="F251" s="106">
        <v>0</v>
      </c>
      <c r="G251" s="106">
        <v>0</v>
      </c>
    </row>
    <row r="252" spans="1:7" x14ac:dyDescent="0.2">
      <c r="A252">
        <v>4202</v>
      </c>
      <c r="B252" s="106" t="s">
        <v>49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4203</v>
      </c>
      <c r="B253" s="106" t="s">
        <v>866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">
      <c r="A254">
        <v>4204</v>
      </c>
      <c r="B254" s="106" t="s">
        <v>230</v>
      </c>
      <c r="C254">
        <v>0</v>
      </c>
      <c r="D254">
        <v>0.05</v>
      </c>
      <c r="E254" s="106">
        <v>0.05</v>
      </c>
      <c r="F254" s="106">
        <v>0.15</v>
      </c>
      <c r="G254" s="106">
        <v>0.05</v>
      </c>
    </row>
    <row r="255" spans="1:7" x14ac:dyDescent="0.2">
      <c r="A255">
        <v>4208</v>
      </c>
      <c r="B255" s="106" t="s">
        <v>3832</v>
      </c>
      <c r="C255">
        <v>0</v>
      </c>
      <c r="D255" s="106">
        <v>0</v>
      </c>
      <c r="E255" t="s">
        <v>158</v>
      </c>
      <c r="F255" s="106" t="s">
        <v>158</v>
      </c>
      <c r="G255" t="s">
        <v>158</v>
      </c>
    </row>
    <row r="256" spans="1:7" x14ac:dyDescent="0.2">
      <c r="A256">
        <v>4212</v>
      </c>
      <c r="B256" s="106" t="s">
        <v>867</v>
      </c>
      <c r="C256">
        <v>0</v>
      </c>
      <c r="D256">
        <v>0</v>
      </c>
      <c r="E256">
        <v>0</v>
      </c>
      <c r="F256" s="106">
        <v>0</v>
      </c>
      <c r="G256" s="106">
        <v>0</v>
      </c>
    </row>
    <row r="257" spans="1:7" x14ac:dyDescent="0.2">
      <c r="A257">
        <v>4218</v>
      </c>
      <c r="B257" s="106" t="s">
        <v>3592</v>
      </c>
      <c r="C257">
        <v>0</v>
      </c>
      <c r="D257" s="106">
        <v>0</v>
      </c>
      <c r="E257" s="106">
        <v>0</v>
      </c>
      <c r="F257" s="106">
        <v>0</v>
      </c>
      <c r="G257" s="106">
        <v>0</v>
      </c>
    </row>
    <row r="258" spans="1:7" x14ac:dyDescent="0.2">
      <c r="A258">
        <v>4245</v>
      </c>
      <c r="B258" s="106" t="s">
        <v>4388</v>
      </c>
      <c r="C258">
        <v>0</v>
      </c>
      <c r="D258" t="s">
        <v>158</v>
      </c>
      <c r="E258" t="s">
        <v>158</v>
      </c>
      <c r="F258" t="s">
        <v>158</v>
      </c>
      <c r="G258" t="s">
        <v>158</v>
      </c>
    </row>
    <row r="259" spans="1:7" x14ac:dyDescent="0.2">
      <c r="A259">
        <v>4246</v>
      </c>
      <c r="B259" s="106" t="s">
        <v>4389</v>
      </c>
      <c r="C259">
        <v>0</v>
      </c>
      <c r="D259" t="s">
        <v>158</v>
      </c>
      <c r="E259" s="106" t="s">
        <v>158</v>
      </c>
      <c r="F259" s="106">
        <v>0</v>
      </c>
      <c r="G259" s="106">
        <v>0</v>
      </c>
    </row>
    <row r="260" spans="1:7" x14ac:dyDescent="0.2">
      <c r="A260">
        <v>4272</v>
      </c>
      <c r="B260" s="106" t="s">
        <v>3530</v>
      </c>
      <c r="C260">
        <v>0</v>
      </c>
      <c r="D260">
        <v>0.05</v>
      </c>
      <c r="E260" s="106">
        <v>0</v>
      </c>
      <c r="F260" s="106">
        <v>0</v>
      </c>
      <c r="G260" s="106">
        <v>0</v>
      </c>
    </row>
    <row r="261" spans="1:7" x14ac:dyDescent="0.2">
      <c r="A261">
        <v>4282</v>
      </c>
      <c r="B261" s="106" t="s">
        <v>4088</v>
      </c>
      <c r="C261">
        <v>0</v>
      </c>
      <c r="D261">
        <v>0</v>
      </c>
      <c r="E261" t="s">
        <v>158</v>
      </c>
      <c r="F261" t="s">
        <v>158</v>
      </c>
      <c r="G261" t="s">
        <v>158</v>
      </c>
    </row>
    <row r="262" spans="1:7" x14ac:dyDescent="0.2">
      <c r="A262">
        <v>4286</v>
      </c>
      <c r="B262" s="106" t="s">
        <v>868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">
      <c r="A263">
        <v>4290</v>
      </c>
      <c r="B263" s="106" t="s">
        <v>3551</v>
      </c>
      <c r="C263">
        <v>0</v>
      </c>
      <c r="D263" s="106">
        <v>0</v>
      </c>
      <c r="E263" s="106">
        <v>0</v>
      </c>
      <c r="F263" s="106">
        <v>0</v>
      </c>
      <c r="G263" s="106" t="s">
        <v>158</v>
      </c>
    </row>
    <row r="264" spans="1:7" x14ac:dyDescent="0.2">
      <c r="A264">
        <v>4298</v>
      </c>
      <c r="B264" s="106" t="s">
        <v>3531</v>
      </c>
      <c r="C264">
        <v>0.05</v>
      </c>
      <c r="D264">
        <v>0.05</v>
      </c>
      <c r="E264" s="106">
        <v>0.05</v>
      </c>
      <c r="F264" s="106">
        <v>0.15</v>
      </c>
      <c r="G264" s="106">
        <v>0.05</v>
      </c>
    </row>
    <row r="265" spans="1:7" x14ac:dyDescent="0.2">
      <c r="A265">
        <v>4299</v>
      </c>
      <c r="B265" s="106" t="s">
        <v>869</v>
      </c>
      <c r="C265">
        <v>0.05</v>
      </c>
      <c r="D265" s="106">
        <v>0.05</v>
      </c>
      <c r="E265" s="106">
        <v>0.05</v>
      </c>
      <c r="F265" s="106">
        <v>0.15</v>
      </c>
      <c r="G265" s="106">
        <v>0.05</v>
      </c>
    </row>
    <row r="266" spans="1:7" x14ac:dyDescent="0.2">
      <c r="A266">
        <v>4307</v>
      </c>
      <c r="B266" s="106" t="s">
        <v>4089</v>
      </c>
      <c r="C266">
        <v>0</v>
      </c>
      <c r="D266" s="106">
        <v>0</v>
      </c>
      <c r="E266" s="106" t="s">
        <v>158</v>
      </c>
      <c r="F266" s="106">
        <v>0</v>
      </c>
      <c r="G266" s="106">
        <v>0</v>
      </c>
    </row>
    <row r="267" spans="1:7" x14ac:dyDescent="0.2">
      <c r="A267">
        <v>4310</v>
      </c>
      <c r="B267" s="106" t="s">
        <v>870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4337</v>
      </c>
      <c r="B268" s="106" t="s">
        <v>871</v>
      </c>
      <c r="C268">
        <v>0.1</v>
      </c>
      <c r="D268">
        <v>0.1</v>
      </c>
      <c r="E268">
        <v>0.1</v>
      </c>
      <c r="F268">
        <v>0.3</v>
      </c>
      <c r="G268">
        <v>0.1</v>
      </c>
    </row>
    <row r="269" spans="1:7" x14ac:dyDescent="0.2">
      <c r="A269">
        <v>4344</v>
      </c>
      <c r="B269" s="106" t="s">
        <v>872</v>
      </c>
      <c r="C269">
        <v>0</v>
      </c>
      <c r="D269">
        <v>0.05</v>
      </c>
      <c r="E269" s="106">
        <v>0</v>
      </c>
      <c r="F269">
        <v>0</v>
      </c>
      <c r="G269">
        <v>0</v>
      </c>
    </row>
    <row r="270" spans="1:7" x14ac:dyDescent="0.2">
      <c r="A270">
        <v>4348</v>
      </c>
      <c r="B270" s="106" t="s">
        <v>3766</v>
      </c>
      <c r="C270">
        <v>0</v>
      </c>
      <c r="D270" s="106">
        <v>0</v>
      </c>
      <c r="E270" s="106">
        <v>0</v>
      </c>
      <c r="F270" s="106" t="s">
        <v>158</v>
      </c>
      <c r="G270" s="106">
        <v>0</v>
      </c>
    </row>
    <row r="271" spans="1:7" x14ac:dyDescent="0.2">
      <c r="A271">
        <v>4368</v>
      </c>
      <c r="B271" s="106" t="s">
        <v>3767</v>
      </c>
      <c r="C271">
        <v>0</v>
      </c>
      <c r="D271" s="106">
        <v>0</v>
      </c>
      <c r="E271" s="106">
        <v>0</v>
      </c>
      <c r="F271" s="106" t="s">
        <v>158</v>
      </c>
      <c r="G271" s="106">
        <v>0</v>
      </c>
    </row>
    <row r="272" spans="1:7" x14ac:dyDescent="0.2">
      <c r="A272">
        <v>4401</v>
      </c>
      <c r="B272" s="106" t="s">
        <v>226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">
      <c r="A273">
        <v>4403</v>
      </c>
      <c r="B273" s="106" t="s">
        <v>3333</v>
      </c>
      <c r="C273">
        <v>0.1</v>
      </c>
      <c r="D273">
        <v>0.1</v>
      </c>
      <c r="E273">
        <v>0.05</v>
      </c>
      <c r="F273">
        <v>0.15</v>
      </c>
      <c r="G273" s="106">
        <v>0.05</v>
      </c>
    </row>
    <row r="274" spans="1:7" x14ac:dyDescent="0.2">
      <c r="A274">
        <v>4410</v>
      </c>
      <c r="B274" s="106" t="s">
        <v>873</v>
      </c>
      <c r="C274">
        <v>0</v>
      </c>
      <c r="D274" s="106">
        <v>0</v>
      </c>
      <c r="E274">
        <v>0</v>
      </c>
      <c r="F274" s="106">
        <v>0</v>
      </c>
      <c r="G274" s="106">
        <v>0</v>
      </c>
    </row>
    <row r="275" spans="1:7" x14ac:dyDescent="0.2">
      <c r="A275">
        <v>4452</v>
      </c>
      <c r="B275" s="106" t="s">
        <v>3877</v>
      </c>
      <c r="C275">
        <v>0</v>
      </c>
      <c r="D275">
        <v>0</v>
      </c>
      <c r="E275" t="s">
        <v>158</v>
      </c>
      <c r="F275">
        <v>0</v>
      </c>
      <c r="G275">
        <v>0</v>
      </c>
    </row>
    <row r="276" spans="1:7" x14ac:dyDescent="0.2">
      <c r="A276">
        <v>4461</v>
      </c>
      <c r="B276" s="106" t="s">
        <v>874</v>
      </c>
      <c r="C276">
        <v>0.1</v>
      </c>
      <c r="D276">
        <v>0.1</v>
      </c>
      <c r="E276">
        <v>0.1</v>
      </c>
      <c r="F276">
        <v>0.3</v>
      </c>
      <c r="G276">
        <v>0.1</v>
      </c>
    </row>
    <row r="277" spans="1:7" x14ac:dyDescent="0.2">
      <c r="A277">
        <v>4462</v>
      </c>
      <c r="B277" s="106" t="s">
        <v>1375</v>
      </c>
      <c r="C277">
        <v>0</v>
      </c>
      <c r="D277" s="106">
        <v>0</v>
      </c>
      <c r="E277" s="106">
        <v>0</v>
      </c>
      <c r="F277" s="106">
        <v>0</v>
      </c>
      <c r="G277" s="106">
        <v>0.05</v>
      </c>
    </row>
    <row r="278" spans="1:7" x14ac:dyDescent="0.2">
      <c r="A278">
        <v>4503</v>
      </c>
      <c r="B278" s="106" t="s">
        <v>875</v>
      </c>
      <c r="C278">
        <v>0</v>
      </c>
      <c r="D278">
        <v>0.05</v>
      </c>
      <c r="E278">
        <v>0.05</v>
      </c>
      <c r="F278">
        <v>0</v>
      </c>
      <c r="G278">
        <v>0</v>
      </c>
    </row>
    <row r="279" spans="1:7" x14ac:dyDescent="0.2">
      <c r="A279">
        <v>4508</v>
      </c>
      <c r="B279" s="106" t="s">
        <v>223</v>
      </c>
      <c r="C279">
        <v>0</v>
      </c>
      <c r="D279">
        <v>0</v>
      </c>
      <c r="E279">
        <v>0</v>
      </c>
      <c r="F279">
        <v>0</v>
      </c>
      <c r="G279" s="106">
        <v>0</v>
      </c>
    </row>
    <row r="280" spans="1:7" x14ac:dyDescent="0.2">
      <c r="A280">
        <v>4512</v>
      </c>
      <c r="B280" s="106" t="s">
        <v>3768</v>
      </c>
      <c r="C280">
        <v>0</v>
      </c>
      <c r="D280">
        <v>0</v>
      </c>
      <c r="E280">
        <v>0</v>
      </c>
      <c r="F280">
        <v>0</v>
      </c>
      <c r="G280" s="106">
        <v>0</v>
      </c>
    </row>
    <row r="281" spans="1:7" x14ac:dyDescent="0.2">
      <c r="A281">
        <v>4519</v>
      </c>
      <c r="B281" s="106" t="s">
        <v>563</v>
      </c>
      <c r="C281">
        <v>0.2</v>
      </c>
      <c r="D281" s="106">
        <v>0.2</v>
      </c>
      <c r="E281">
        <v>0</v>
      </c>
      <c r="F281">
        <v>0.6</v>
      </c>
      <c r="G281" s="106">
        <v>0.2</v>
      </c>
    </row>
    <row r="282" spans="1:7" x14ac:dyDescent="0.2">
      <c r="A282">
        <v>4521</v>
      </c>
      <c r="B282" s="106" t="s">
        <v>876</v>
      </c>
      <c r="C282">
        <v>0.1</v>
      </c>
      <c r="D282">
        <v>0.1</v>
      </c>
      <c r="E282">
        <v>0.1</v>
      </c>
      <c r="F282">
        <v>0.3</v>
      </c>
      <c r="G282">
        <v>0.1</v>
      </c>
    </row>
    <row r="283" spans="1:7" x14ac:dyDescent="0.2">
      <c r="A283">
        <v>4523</v>
      </c>
      <c r="B283" s="106" t="s">
        <v>3829</v>
      </c>
      <c r="C283">
        <v>0.15</v>
      </c>
      <c r="D283">
        <v>0</v>
      </c>
      <c r="E283" t="s">
        <v>158</v>
      </c>
      <c r="F283">
        <v>0</v>
      </c>
      <c r="G283">
        <v>0</v>
      </c>
    </row>
    <row r="284" spans="1:7" x14ac:dyDescent="0.2">
      <c r="A284">
        <v>4528</v>
      </c>
      <c r="B284" s="106" t="s">
        <v>877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4530</v>
      </c>
      <c r="B285" s="106" t="s">
        <v>1338</v>
      </c>
      <c r="C285">
        <v>0.1</v>
      </c>
      <c r="D285">
        <v>0.1</v>
      </c>
      <c r="E285">
        <v>0.1</v>
      </c>
      <c r="F285">
        <v>0.3</v>
      </c>
      <c r="G285">
        <v>0.1</v>
      </c>
    </row>
    <row r="286" spans="1:7" x14ac:dyDescent="0.2">
      <c r="A286">
        <v>4534</v>
      </c>
      <c r="B286" s="106" t="s">
        <v>3903</v>
      </c>
      <c r="C286">
        <v>0</v>
      </c>
      <c r="D286">
        <v>0</v>
      </c>
      <c r="E286" t="s">
        <v>158</v>
      </c>
      <c r="F286">
        <v>0</v>
      </c>
      <c r="G286">
        <v>0</v>
      </c>
    </row>
    <row r="287" spans="1:7" x14ac:dyDescent="0.2">
      <c r="A287">
        <v>4536</v>
      </c>
      <c r="B287" s="106" t="s">
        <v>3939</v>
      </c>
      <c r="C287">
        <v>0.05</v>
      </c>
      <c r="D287">
        <v>0.05</v>
      </c>
      <c r="E287" t="s">
        <v>158</v>
      </c>
      <c r="F287">
        <v>0.15</v>
      </c>
      <c r="G287">
        <v>0.05</v>
      </c>
    </row>
    <row r="288" spans="1:7" x14ac:dyDescent="0.2">
      <c r="A288">
        <v>4538</v>
      </c>
      <c r="B288" s="106" t="s">
        <v>878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">
      <c r="A289">
        <v>4543</v>
      </c>
      <c r="B289" s="106" t="s">
        <v>879</v>
      </c>
      <c r="C289">
        <v>0.1</v>
      </c>
      <c r="D289">
        <v>0.1</v>
      </c>
      <c r="E289" s="106">
        <v>0.1</v>
      </c>
      <c r="F289" s="106">
        <v>0.15</v>
      </c>
      <c r="G289" s="106">
        <v>0</v>
      </c>
    </row>
    <row r="290" spans="1:7" x14ac:dyDescent="0.2">
      <c r="A290">
        <v>4547</v>
      </c>
      <c r="B290" s="106" t="s">
        <v>880</v>
      </c>
      <c r="C290">
        <v>0.05</v>
      </c>
      <c r="D290">
        <v>0.05</v>
      </c>
      <c r="E290">
        <v>0.1</v>
      </c>
      <c r="F290">
        <v>0.15</v>
      </c>
      <c r="G290">
        <v>0.05</v>
      </c>
    </row>
    <row r="291" spans="1:7" x14ac:dyDescent="0.2">
      <c r="A291">
        <v>4550</v>
      </c>
      <c r="B291" s="106" t="s">
        <v>3593</v>
      </c>
      <c r="C291">
        <v>0</v>
      </c>
      <c r="D291" s="106">
        <v>0</v>
      </c>
      <c r="E291" s="106">
        <v>0</v>
      </c>
      <c r="F291" s="106">
        <v>0</v>
      </c>
      <c r="G291" s="106">
        <v>0</v>
      </c>
    </row>
    <row r="292" spans="1:7" x14ac:dyDescent="0.2">
      <c r="A292">
        <v>4552</v>
      </c>
      <c r="B292" s="106" t="s">
        <v>4390</v>
      </c>
      <c r="C292">
        <v>0</v>
      </c>
      <c r="D292" t="s">
        <v>158</v>
      </c>
      <c r="E292" t="s">
        <v>158</v>
      </c>
      <c r="F292" t="s">
        <v>158</v>
      </c>
      <c r="G292">
        <v>0</v>
      </c>
    </row>
    <row r="293" spans="1:7" x14ac:dyDescent="0.2">
      <c r="A293">
        <v>4553</v>
      </c>
      <c r="B293" s="106" t="s">
        <v>3411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">
      <c r="A294">
        <v>4554</v>
      </c>
      <c r="B294" s="106" t="s">
        <v>3769</v>
      </c>
      <c r="C294">
        <v>0.05</v>
      </c>
      <c r="D294">
        <v>0.05</v>
      </c>
      <c r="E294">
        <v>0</v>
      </c>
      <c r="F294">
        <v>0</v>
      </c>
      <c r="G294">
        <v>0</v>
      </c>
    </row>
    <row r="295" spans="1:7" x14ac:dyDescent="0.2">
      <c r="A295">
        <v>4555</v>
      </c>
      <c r="B295" s="106" t="s">
        <v>881</v>
      </c>
      <c r="C295">
        <v>0.15</v>
      </c>
      <c r="D295">
        <v>0.15</v>
      </c>
      <c r="E295">
        <v>0.15</v>
      </c>
      <c r="F295">
        <v>0.45</v>
      </c>
      <c r="G295">
        <v>0.15</v>
      </c>
    </row>
    <row r="296" spans="1:7" x14ac:dyDescent="0.2">
      <c r="A296">
        <v>4559</v>
      </c>
      <c r="B296" s="106" t="s">
        <v>3594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">
      <c r="A297">
        <v>4568</v>
      </c>
      <c r="B297" s="106" t="s">
        <v>3922</v>
      </c>
      <c r="C297">
        <v>0.15</v>
      </c>
      <c r="D297">
        <v>0</v>
      </c>
      <c r="E297" t="s">
        <v>158</v>
      </c>
      <c r="F297">
        <v>0</v>
      </c>
      <c r="G297">
        <v>0</v>
      </c>
    </row>
    <row r="298" spans="1:7" x14ac:dyDescent="0.2">
      <c r="A298">
        <v>4569</v>
      </c>
      <c r="B298" s="106" t="s">
        <v>3918</v>
      </c>
      <c r="C298">
        <v>0</v>
      </c>
      <c r="D298" t="s">
        <v>158</v>
      </c>
      <c r="E298" t="s">
        <v>158</v>
      </c>
      <c r="F298" s="106" t="s">
        <v>158</v>
      </c>
      <c r="G298" s="106" t="s">
        <v>158</v>
      </c>
    </row>
    <row r="299" spans="1:7" x14ac:dyDescent="0.2">
      <c r="A299">
        <v>4574</v>
      </c>
      <c r="B299" s="106" t="s">
        <v>882</v>
      </c>
      <c r="C299">
        <v>0.1</v>
      </c>
      <c r="D299">
        <v>0.05</v>
      </c>
      <c r="E299">
        <v>0.05</v>
      </c>
      <c r="F299">
        <v>0.3</v>
      </c>
      <c r="G299" s="106" t="s">
        <v>158</v>
      </c>
    </row>
    <row r="300" spans="1:7" x14ac:dyDescent="0.2">
      <c r="A300">
        <v>4578</v>
      </c>
      <c r="B300" s="106" t="s">
        <v>3770</v>
      </c>
      <c r="C300">
        <v>0</v>
      </c>
      <c r="D300">
        <v>0.1</v>
      </c>
      <c r="E300">
        <v>0</v>
      </c>
      <c r="F300" t="s">
        <v>158</v>
      </c>
      <c r="G300" s="106" t="s">
        <v>158</v>
      </c>
    </row>
    <row r="301" spans="1:7" x14ac:dyDescent="0.2">
      <c r="A301">
        <v>4612</v>
      </c>
      <c r="B301" s="106" t="s">
        <v>883</v>
      </c>
      <c r="C301">
        <v>0.1</v>
      </c>
      <c r="D301">
        <v>0.1</v>
      </c>
      <c r="E301" s="106">
        <v>0.1</v>
      </c>
      <c r="F301">
        <v>0.3</v>
      </c>
      <c r="G301" s="106">
        <v>0</v>
      </c>
    </row>
    <row r="302" spans="1:7" x14ac:dyDescent="0.2">
      <c r="A302">
        <v>4613</v>
      </c>
      <c r="B302" s="106" t="s">
        <v>227</v>
      </c>
      <c r="C302">
        <v>0.05</v>
      </c>
      <c r="D302">
        <v>0.05</v>
      </c>
      <c r="E302" s="106">
        <v>0.05</v>
      </c>
      <c r="F302">
        <v>0.15</v>
      </c>
      <c r="G302" s="106">
        <v>0.05</v>
      </c>
    </row>
    <row r="303" spans="1:7" x14ac:dyDescent="0.2">
      <c r="A303">
        <v>4619</v>
      </c>
      <c r="B303" s="106" t="s">
        <v>3771</v>
      </c>
      <c r="C303">
        <v>0</v>
      </c>
      <c r="D303" s="106">
        <v>0</v>
      </c>
      <c r="E303" s="106">
        <v>0</v>
      </c>
      <c r="F303" s="106" t="s">
        <v>158</v>
      </c>
      <c r="G303" s="106">
        <v>0</v>
      </c>
    </row>
    <row r="304" spans="1:7" x14ac:dyDescent="0.2">
      <c r="A304">
        <v>4633</v>
      </c>
      <c r="B304" s="106" t="s">
        <v>4090</v>
      </c>
      <c r="C304">
        <v>0</v>
      </c>
      <c r="D304">
        <v>0</v>
      </c>
      <c r="E304" t="s">
        <v>158</v>
      </c>
      <c r="F304" t="s">
        <v>158</v>
      </c>
      <c r="G304" t="s">
        <v>158</v>
      </c>
    </row>
    <row r="305" spans="1:7" x14ac:dyDescent="0.2">
      <c r="A305">
        <v>4634</v>
      </c>
      <c r="B305" s="106" t="s">
        <v>66</v>
      </c>
      <c r="C305">
        <v>0.05</v>
      </c>
      <c r="D305" s="106">
        <v>0.05</v>
      </c>
      <c r="E305">
        <v>0.05</v>
      </c>
      <c r="F305">
        <v>0.15</v>
      </c>
      <c r="G305">
        <v>0.05</v>
      </c>
    </row>
    <row r="306" spans="1:7" x14ac:dyDescent="0.2">
      <c r="A306">
        <v>4665</v>
      </c>
      <c r="B306" s="106" t="s">
        <v>884</v>
      </c>
      <c r="C306">
        <v>0.05</v>
      </c>
      <c r="D306" s="106">
        <v>0.05</v>
      </c>
      <c r="E306">
        <v>0.05</v>
      </c>
      <c r="F306">
        <v>0.15</v>
      </c>
      <c r="G306">
        <v>0.05</v>
      </c>
    </row>
    <row r="307" spans="1:7" x14ac:dyDescent="0.2">
      <c r="A307">
        <v>4666</v>
      </c>
      <c r="B307" s="106" t="s">
        <v>3439</v>
      </c>
      <c r="C307">
        <v>0.05</v>
      </c>
      <c r="D307">
        <v>0.05</v>
      </c>
      <c r="E307">
        <v>0.05</v>
      </c>
      <c r="F307">
        <v>0</v>
      </c>
      <c r="G307">
        <v>0.05</v>
      </c>
    </row>
    <row r="308" spans="1:7" x14ac:dyDescent="0.2">
      <c r="A308">
        <v>4668</v>
      </c>
      <c r="B308" s="106" t="s">
        <v>885</v>
      </c>
      <c r="C308">
        <v>0.05</v>
      </c>
      <c r="D308">
        <v>0.05</v>
      </c>
      <c r="E308">
        <v>0.05</v>
      </c>
      <c r="F308">
        <v>0</v>
      </c>
      <c r="G308">
        <v>0.05</v>
      </c>
    </row>
    <row r="309" spans="1:7" x14ac:dyDescent="0.2">
      <c r="A309">
        <v>4671</v>
      </c>
      <c r="B309" s="106" t="s">
        <v>886</v>
      </c>
      <c r="C309">
        <v>0.05</v>
      </c>
      <c r="D309">
        <v>0.05</v>
      </c>
      <c r="E309">
        <v>0.05</v>
      </c>
      <c r="F309">
        <v>0.15</v>
      </c>
      <c r="G309">
        <v>0.05</v>
      </c>
    </row>
    <row r="310" spans="1:7" x14ac:dyDescent="0.2">
      <c r="A310">
        <v>4674</v>
      </c>
      <c r="B310" s="106" t="s">
        <v>1603</v>
      </c>
      <c r="C310">
        <v>0</v>
      </c>
      <c r="D310">
        <v>0.05</v>
      </c>
      <c r="E310">
        <v>0</v>
      </c>
      <c r="F310">
        <v>0.3</v>
      </c>
      <c r="G310">
        <v>0</v>
      </c>
    </row>
    <row r="311" spans="1:7" x14ac:dyDescent="0.2">
      <c r="A311">
        <v>4676</v>
      </c>
      <c r="B311" s="106" t="s">
        <v>887</v>
      </c>
      <c r="C311">
        <v>0</v>
      </c>
      <c r="D311">
        <v>0</v>
      </c>
      <c r="E311">
        <v>0</v>
      </c>
      <c r="F311">
        <v>0</v>
      </c>
      <c r="G311" t="s">
        <v>158</v>
      </c>
    </row>
    <row r="312" spans="1:7" x14ac:dyDescent="0.2">
      <c r="A312">
        <v>4678</v>
      </c>
      <c r="B312" s="106" t="s">
        <v>1339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">
      <c r="A313">
        <v>4681</v>
      </c>
      <c r="B313" s="106" t="s">
        <v>1376</v>
      </c>
      <c r="C313">
        <v>0</v>
      </c>
      <c r="D313">
        <v>0.05</v>
      </c>
      <c r="E313">
        <v>0</v>
      </c>
      <c r="F313">
        <v>0.15</v>
      </c>
      <c r="G313">
        <v>0.05</v>
      </c>
    </row>
    <row r="314" spans="1:7" x14ac:dyDescent="0.2">
      <c r="A314">
        <v>4686</v>
      </c>
      <c r="B314" s="106" t="s">
        <v>3502</v>
      </c>
      <c r="C314">
        <v>0</v>
      </c>
      <c r="D314">
        <v>0</v>
      </c>
      <c r="E314" s="106">
        <v>0</v>
      </c>
      <c r="F314" t="s">
        <v>158</v>
      </c>
      <c r="G314" s="106" t="s">
        <v>158</v>
      </c>
    </row>
    <row r="315" spans="1:7" x14ac:dyDescent="0.2">
      <c r="A315">
        <v>4696</v>
      </c>
      <c r="B315" s="106" t="s">
        <v>888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">
      <c r="A316">
        <v>4704</v>
      </c>
      <c r="B316" s="106" t="s">
        <v>3440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">
      <c r="A317">
        <v>4716</v>
      </c>
      <c r="B317" s="106" t="s">
        <v>4091</v>
      </c>
      <c r="C317">
        <v>0</v>
      </c>
      <c r="D317">
        <v>0</v>
      </c>
      <c r="E317" s="106" t="s">
        <v>158</v>
      </c>
      <c r="F317" s="106">
        <v>0</v>
      </c>
      <c r="G317">
        <v>0</v>
      </c>
    </row>
    <row r="318" spans="1:7" x14ac:dyDescent="0.2">
      <c r="A318">
        <v>4718</v>
      </c>
      <c r="B318" s="106" t="s">
        <v>3772</v>
      </c>
      <c r="C318">
        <v>0.05</v>
      </c>
      <c r="D318">
        <v>0.05</v>
      </c>
      <c r="E318">
        <v>0.05</v>
      </c>
      <c r="F318">
        <v>0.15</v>
      </c>
      <c r="G318">
        <v>0.05</v>
      </c>
    </row>
    <row r="319" spans="1:7" x14ac:dyDescent="0.2">
      <c r="A319">
        <v>4719</v>
      </c>
      <c r="B319" s="106" t="s">
        <v>3773</v>
      </c>
      <c r="C319">
        <v>0</v>
      </c>
      <c r="D319">
        <v>0</v>
      </c>
      <c r="E319">
        <v>0</v>
      </c>
      <c r="F319" s="106">
        <v>0</v>
      </c>
      <c r="G319">
        <v>0</v>
      </c>
    </row>
    <row r="320" spans="1:7" x14ac:dyDescent="0.2">
      <c r="A320">
        <v>4725</v>
      </c>
      <c r="B320" s="106" t="s">
        <v>889</v>
      </c>
      <c r="C320">
        <v>0.05</v>
      </c>
      <c r="D320">
        <v>0.05</v>
      </c>
      <c r="E320">
        <v>0.05</v>
      </c>
      <c r="F320" s="106">
        <v>0.15</v>
      </c>
      <c r="G320">
        <v>0.05</v>
      </c>
    </row>
    <row r="321" spans="1:7" x14ac:dyDescent="0.2">
      <c r="A321">
        <v>4726</v>
      </c>
      <c r="B321" s="106" t="s">
        <v>1340</v>
      </c>
      <c r="C321">
        <v>0</v>
      </c>
      <c r="D321">
        <v>0.05</v>
      </c>
      <c r="E321">
        <v>0</v>
      </c>
      <c r="F321" s="106">
        <v>0</v>
      </c>
      <c r="G321">
        <v>0</v>
      </c>
    </row>
    <row r="322" spans="1:7" x14ac:dyDescent="0.2">
      <c r="A322">
        <v>4732</v>
      </c>
      <c r="B322" s="106" t="s">
        <v>890</v>
      </c>
      <c r="C322">
        <v>0</v>
      </c>
      <c r="D322">
        <v>0.05</v>
      </c>
      <c r="E322">
        <v>0.05</v>
      </c>
      <c r="F322">
        <v>0.15</v>
      </c>
      <c r="G322">
        <v>0.05</v>
      </c>
    </row>
    <row r="323" spans="1:7" x14ac:dyDescent="0.2">
      <c r="A323">
        <v>4751</v>
      </c>
      <c r="B323" s="106" t="s">
        <v>3774</v>
      </c>
      <c r="C323">
        <v>0.1</v>
      </c>
      <c r="D323">
        <v>0.1</v>
      </c>
      <c r="E323">
        <v>0.1</v>
      </c>
      <c r="F323" t="s">
        <v>158</v>
      </c>
      <c r="G323" t="s">
        <v>158</v>
      </c>
    </row>
    <row r="324" spans="1:7" x14ac:dyDescent="0.2">
      <c r="A324">
        <v>4792</v>
      </c>
      <c r="B324" s="106" t="s">
        <v>1604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4812</v>
      </c>
      <c r="B325" s="106" t="s">
        <v>891</v>
      </c>
      <c r="C325">
        <v>0.1</v>
      </c>
      <c r="D325">
        <v>0</v>
      </c>
      <c r="E325">
        <v>0.05</v>
      </c>
      <c r="F325" t="s">
        <v>158</v>
      </c>
      <c r="G325" t="s">
        <v>158</v>
      </c>
    </row>
    <row r="326" spans="1:7" x14ac:dyDescent="0.2">
      <c r="A326">
        <v>4820</v>
      </c>
      <c r="B326" s="106" t="s">
        <v>892</v>
      </c>
      <c r="C326">
        <v>0.05</v>
      </c>
      <c r="D326">
        <v>0.05</v>
      </c>
      <c r="E326">
        <v>0.05</v>
      </c>
      <c r="F326" s="106">
        <v>0.15</v>
      </c>
      <c r="G326">
        <v>0.05</v>
      </c>
    </row>
    <row r="327" spans="1:7" x14ac:dyDescent="0.2">
      <c r="A327">
        <v>4825</v>
      </c>
      <c r="B327" s="106" t="s">
        <v>893</v>
      </c>
      <c r="C327">
        <v>0.1</v>
      </c>
      <c r="D327">
        <v>0.1</v>
      </c>
      <c r="E327">
        <v>0.1</v>
      </c>
      <c r="F327" s="106">
        <v>0.3</v>
      </c>
      <c r="G327">
        <v>0.1</v>
      </c>
    </row>
    <row r="328" spans="1:7" x14ac:dyDescent="0.2">
      <c r="A328">
        <v>4828</v>
      </c>
      <c r="B328" s="106" t="s">
        <v>894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">
      <c r="A329">
        <v>4839</v>
      </c>
      <c r="B329" s="106" t="s">
        <v>895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4848</v>
      </c>
      <c r="B330" s="106" t="s">
        <v>896</v>
      </c>
      <c r="C330">
        <v>0.05</v>
      </c>
      <c r="D330">
        <v>0.05</v>
      </c>
      <c r="E330">
        <v>0.05</v>
      </c>
      <c r="F330">
        <v>0.3</v>
      </c>
      <c r="G330">
        <v>0.05</v>
      </c>
    </row>
    <row r="331" spans="1:7" x14ac:dyDescent="0.2">
      <c r="A331">
        <v>4849</v>
      </c>
      <c r="B331" s="106" t="s">
        <v>727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">
      <c r="A332">
        <v>4917</v>
      </c>
      <c r="B332" s="106" t="s">
        <v>4150</v>
      </c>
      <c r="C332">
        <v>0</v>
      </c>
      <c r="D332" t="s">
        <v>158</v>
      </c>
      <c r="E332">
        <v>0.05</v>
      </c>
      <c r="F332" t="s">
        <v>158</v>
      </c>
      <c r="G332">
        <v>0</v>
      </c>
    </row>
    <row r="333" spans="1:7" x14ac:dyDescent="0.2">
      <c r="A333">
        <v>4919</v>
      </c>
      <c r="B333" s="106" t="s">
        <v>897</v>
      </c>
      <c r="C333">
        <v>0.1</v>
      </c>
      <c r="D333">
        <v>0.15</v>
      </c>
      <c r="E333">
        <v>0.15</v>
      </c>
      <c r="F333">
        <v>0.45</v>
      </c>
      <c r="G333">
        <v>0.15</v>
      </c>
    </row>
    <row r="334" spans="1:7" x14ac:dyDescent="0.2">
      <c r="A334">
        <v>4923</v>
      </c>
      <c r="B334" s="106" t="s">
        <v>1442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">
      <c r="A335">
        <v>4928</v>
      </c>
      <c r="B335" s="106" t="s">
        <v>4391</v>
      </c>
      <c r="C335">
        <v>0</v>
      </c>
      <c r="D335" t="s">
        <v>158</v>
      </c>
      <c r="E335" t="s">
        <v>158</v>
      </c>
      <c r="F335">
        <v>0</v>
      </c>
      <c r="G335" s="106">
        <v>0</v>
      </c>
    </row>
    <row r="336" spans="1:7" x14ac:dyDescent="0.2">
      <c r="A336">
        <v>4929</v>
      </c>
      <c r="B336" s="106" t="s">
        <v>898</v>
      </c>
      <c r="C336">
        <v>0.05</v>
      </c>
      <c r="D336">
        <v>0.05</v>
      </c>
      <c r="E336">
        <v>0.05</v>
      </c>
      <c r="F336">
        <v>0.15</v>
      </c>
      <c r="G336">
        <v>0.05</v>
      </c>
    </row>
    <row r="337" spans="1:7" x14ac:dyDescent="0.2">
      <c r="A337">
        <v>4955</v>
      </c>
      <c r="B337" s="106" t="s">
        <v>899</v>
      </c>
      <c r="C337">
        <v>0.05</v>
      </c>
      <c r="D337">
        <v>0.05</v>
      </c>
      <c r="E337">
        <v>0</v>
      </c>
      <c r="F337">
        <v>0</v>
      </c>
      <c r="G337">
        <v>0.05</v>
      </c>
    </row>
    <row r="338" spans="1:7" x14ac:dyDescent="0.2">
      <c r="A338">
        <v>4958</v>
      </c>
      <c r="B338" s="106" t="s">
        <v>900</v>
      </c>
      <c r="C338">
        <v>0.05</v>
      </c>
      <c r="D338">
        <v>0.05</v>
      </c>
      <c r="E338">
        <v>0.05</v>
      </c>
      <c r="F338" s="106">
        <v>0.15</v>
      </c>
      <c r="G338" s="106">
        <v>0.05</v>
      </c>
    </row>
    <row r="339" spans="1:7" x14ac:dyDescent="0.2">
      <c r="A339">
        <v>4967</v>
      </c>
      <c r="B339" s="106" t="s">
        <v>901</v>
      </c>
      <c r="C339">
        <v>0</v>
      </c>
      <c r="D339">
        <v>0.15</v>
      </c>
      <c r="E339">
        <v>0</v>
      </c>
      <c r="F339">
        <v>0.15</v>
      </c>
      <c r="G339">
        <v>0.15</v>
      </c>
    </row>
    <row r="340" spans="1:7" x14ac:dyDescent="0.2">
      <c r="A340">
        <v>4968</v>
      </c>
      <c r="B340" s="106" t="s">
        <v>902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">
      <c r="A341">
        <v>4975</v>
      </c>
      <c r="B341" s="106" t="s">
        <v>903</v>
      </c>
      <c r="C341">
        <v>0.1</v>
      </c>
      <c r="D341">
        <v>0.1</v>
      </c>
      <c r="E341">
        <v>0.1</v>
      </c>
      <c r="F341">
        <v>0.3</v>
      </c>
      <c r="G341">
        <v>0.1</v>
      </c>
    </row>
    <row r="342" spans="1:7" x14ac:dyDescent="0.2">
      <c r="A342">
        <v>4985</v>
      </c>
      <c r="B342" s="106" t="s">
        <v>904</v>
      </c>
      <c r="C342">
        <v>0.1</v>
      </c>
      <c r="D342" s="106">
        <v>0.1</v>
      </c>
      <c r="E342">
        <v>0.1</v>
      </c>
      <c r="F342" s="106">
        <v>0.3</v>
      </c>
      <c r="G342">
        <v>0.1</v>
      </c>
    </row>
    <row r="343" spans="1:7" x14ac:dyDescent="0.2">
      <c r="A343">
        <v>4997</v>
      </c>
      <c r="B343" s="106" t="s">
        <v>905</v>
      </c>
      <c r="C343">
        <v>0.05</v>
      </c>
      <c r="D343" s="106">
        <v>0.05</v>
      </c>
      <c r="E343">
        <v>0.05</v>
      </c>
      <c r="F343" s="106">
        <v>0.15</v>
      </c>
      <c r="G343">
        <v>0.05</v>
      </c>
    </row>
    <row r="344" spans="1:7" x14ac:dyDescent="0.2">
      <c r="A344">
        <v>5011</v>
      </c>
      <c r="B344" s="106" t="s">
        <v>1605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">
      <c r="A345">
        <v>5018</v>
      </c>
      <c r="B345" s="106" t="s">
        <v>906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">
      <c r="A346">
        <v>5101</v>
      </c>
      <c r="B346" s="106" t="s">
        <v>3859</v>
      </c>
      <c r="C346">
        <v>0</v>
      </c>
      <c r="D346" t="s">
        <v>158</v>
      </c>
      <c r="E346" t="s">
        <v>158</v>
      </c>
      <c r="F346" t="s">
        <v>158</v>
      </c>
      <c r="G346" s="106" t="s">
        <v>158</v>
      </c>
    </row>
    <row r="347" spans="1:7" x14ac:dyDescent="0.2">
      <c r="A347">
        <v>5122</v>
      </c>
      <c r="B347" s="106" t="s">
        <v>4392</v>
      </c>
      <c r="C347">
        <v>0</v>
      </c>
      <c r="D347" t="s">
        <v>158</v>
      </c>
      <c r="E347" t="s">
        <v>158</v>
      </c>
      <c r="F347" t="s">
        <v>158</v>
      </c>
      <c r="G347" s="106" t="s">
        <v>158</v>
      </c>
    </row>
    <row r="348" spans="1:7" x14ac:dyDescent="0.2">
      <c r="A348">
        <v>5185</v>
      </c>
      <c r="B348" s="106" t="s">
        <v>907</v>
      </c>
      <c r="C348">
        <v>0.05</v>
      </c>
      <c r="D348">
        <v>0.05</v>
      </c>
      <c r="E348">
        <v>0</v>
      </c>
      <c r="F348">
        <v>0.15</v>
      </c>
      <c r="G348">
        <v>0.05</v>
      </c>
    </row>
    <row r="349" spans="1:7" x14ac:dyDescent="0.2">
      <c r="A349">
        <v>5186</v>
      </c>
      <c r="B349" s="106" t="s">
        <v>908</v>
      </c>
      <c r="C349">
        <v>0.1</v>
      </c>
      <c r="D349">
        <v>0.1</v>
      </c>
      <c r="E349">
        <v>0.05</v>
      </c>
      <c r="F349">
        <v>0.3</v>
      </c>
      <c r="G349">
        <v>0.05</v>
      </c>
    </row>
    <row r="350" spans="1:7" x14ac:dyDescent="0.2">
      <c r="A350">
        <v>5191</v>
      </c>
      <c r="B350" s="106" t="s">
        <v>4092</v>
      </c>
      <c r="C350">
        <v>0</v>
      </c>
      <c r="D350">
        <v>0</v>
      </c>
      <c r="E350" t="s">
        <v>158</v>
      </c>
      <c r="F350">
        <v>0</v>
      </c>
      <c r="G350">
        <v>0</v>
      </c>
    </row>
    <row r="351" spans="1:7" x14ac:dyDescent="0.2">
      <c r="A351">
        <v>5201</v>
      </c>
      <c r="B351" s="106" t="s">
        <v>3775</v>
      </c>
      <c r="C351">
        <v>0</v>
      </c>
      <c r="D351">
        <v>0</v>
      </c>
      <c r="E351">
        <v>0</v>
      </c>
      <c r="F351" s="106" t="s">
        <v>158</v>
      </c>
      <c r="G351">
        <v>0</v>
      </c>
    </row>
    <row r="352" spans="1:7" x14ac:dyDescent="0.2">
      <c r="A352">
        <v>5210</v>
      </c>
      <c r="B352" s="106" t="s">
        <v>4393</v>
      </c>
      <c r="C352">
        <v>0</v>
      </c>
      <c r="D352" s="106" t="s">
        <v>158</v>
      </c>
      <c r="E352" s="106">
        <v>0</v>
      </c>
      <c r="F352" t="s">
        <v>158</v>
      </c>
      <c r="G352">
        <v>0</v>
      </c>
    </row>
    <row r="353" spans="1:7" x14ac:dyDescent="0.2">
      <c r="A353">
        <v>5232</v>
      </c>
      <c r="B353" s="106" t="s">
        <v>909</v>
      </c>
      <c r="C353">
        <v>0.1</v>
      </c>
      <c r="D353" s="106">
        <v>0.1</v>
      </c>
      <c r="E353" s="106">
        <v>0.1</v>
      </c>
      <c r="F353">
        <v>0.3</v>
      </c>
      <c r="G353">
        <v>0.1</v>
      </c>
    </row>
    <row r="354" spans="1:7" x14ac:dyDescent="0.2">
      <c r="A354">
        <v>5273</v>
      </c>
      <c r="B354" s="106" t="s">
        <v>910</v>
      </c>
      <c r="C354">
        <v>0.1</v>
      </c>
      <c r="D354">
        <v>0.1</v>
      </c>
      <c r="E354">
        <v>0.1</v>
      </c>
      <c r="F354">
        <v>0.3</v>
      </c>
      <c r="G354">
        <v>0.1</v>
      </c>
    </row>
    <row r="355" spans="1:7" x14ac:dyDescent="0.2">
      <c r="A355">
        <v>5301</v>
      </c>
      <c r="B355" s="106" t="s">
        <v>911</v>
      </c>
      <c r="C355">
        <v>0</v>
      </c>
      <c r="D355">
        <v>0</v>
      </c>
      <c r="E355">
        <v>0</v>
      </c>
      <c r="F355">
        <v>0</v>
      </c>
      <c r="G355" s="106">
        <v>0</v>
      </c>
    </row>
    <row r="356" spans="1:7" x14ac:dyDescent="0.2">
      <c r="A356">
        <v>5302</v>
      </c>
      <c r="B356" s="106" t="s">
        <v>912</v>
      </c>
      <c r="C356">
        <v>0.05</v>
      </c>
      <c r="D356" s="106">
        <v>0.05</v>
      </c>
      <c r="E356" s="106">
        <v>0.05</v>
      </c>
      <c r="F356" s="106">
        <v>0.15</v>
      </c>
      <c r="G356" s="106">
        <v>0.05</v>
      </c>
    </row>
    <row r="357" spans="1:7" x14ac:dyDescent="0.2">
      <c r="A357">
        <v>5332</v>
      </c>
      <c r="B357" s="106" t="s">
        <v>913</v>
      </c>
      <c r="C357">
        <v>0.1</v>
      </c>
      <c r="D357">
        <v>0.1</v>
      </c>
      <c r="E357">
        <v>0.1</v>
      </c>
      <c r="F357">
        <v>0.3</v>
      </c>
      <c r="G357">
        <v>0.1</v>
      </c>
    </row>
    <row r="358" spans="1:7" x14ac:dyDescent="0.2">
      <c r="A358">
        <v>5333</v>
      </c>
      <c r="B358" s="106" t="s">
        <v>238</v>
      </c>
      <c r="C358">
        <v>0</v>
      </c>
      <c r="D358" s="106">
        <v>0</v>
      </c>
      <c r="E358" s="106" t="s">
        <v>158</v>
      </c>
      <c r="F358" s="106" t="s">
        <v>158</v>
      </c>
      <c r="G358" s="106" t="s">
        <v>158</v>
      </c>
    </row>
    <row r="359" spans="1:7" x14ac:dyDescent="0.2">
      <c r="A359">
        <v>5344</v>
      </c>
      <c r="B359" s="106" t="s">
        <v>914</v>
      </c>
      <c r="C359">
        <v>0.15</v>
      </c>
      <c r="D359" s="106">
        <v>0.15</v>
      </c>
      <c r="E359" s="106">
        <v>0.15</v>
      </c>
      <c r="F359" s="106">
        <v>0.45</v>
      </c>
      <c r="G359">
        <v>0.15</v>
      </c>
    </row>
    <row r="360" spans="1:7" x14ac:dyDescent="0.2">
      <c r="A360">
        <v>5352</v>
      </c>
      <c r="B360" s="106" t="s">
        <v>915</v>
      </c>
      <c r="C360">
        <v>0.1</v>
      </c>
      <c r="D360">
        <v>0.15</v>
      </c>
      <c r="E360">
        <v>0.15</v>
      </c>
      <c r="F360">
        <v>0.45</v>
      </c>
      <c r="G360">
        <v>0.15</v>
      </c>
    </row>
    <row r="361" spans="1:7" x14ac:dyDescent="0.2">
      <c r="A361">
        <v>5358</v>
      </c>
      <c r="B361" s="106" t="s">
        <v>916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">
      <c r="A362">
        <v>5363</v>
      </c>
      <c r="B362" s="106" t="s">
        <v>3659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5384</v>
      </c>
      <c r="B363" s="106" t="s">
        <v>3441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5393</v>
      </c>
      <c r="B364" s="106" t="s">
        <v>237</v>
      </c>
      <c r="C364">
        <v>0.05</v>
      </c>
      <c r="D364" s="106">
        <v>0.05</v>
      </c>
      <c r="E364">
        <v>0.05</v>
      </c>
      <c r="F364" s="106">
        <v>0.15</v>
      </c>
      <c r="G364">
        <v>0.05</v>
      </c>
    </row>
    <row r="365" spans="1:7" x14ac:dyDescent="0.2">
      <c r="A365">
        <v>5410</v>
      </c>
      <c r="B365" s="106" t="s">
        <v>917</v>
      </c>
      <c r="C365">
        <v>0</v>
      </c>
      <c r="D365">
        <v>0.05</v>
      </c>
      <c r="E365">
        <v>0</v>
      </c>
      <c r="F365" s="106">
        <v>0</v>
      </c>
      <c r="G365">
        <v>0</v>
      </c>
    </row>
    <row r="366" spans="1:7" x14ac:dyDescent="0.2">
      <c r="A366">
        <v>5451</v>
      </c>
      <c r="B366" s="106" t="s">
        <v>918</v>
      </c>
      <c r="C366">
        <v>0.05</v>
      </c>
      <c r="D366">
        <v>0.05</v>
      </c>
      <c r="E366">
        <v>0.05</v>
      </c>
      <c r="F366" s="106">
        <v>0.15</v>
      </c>
      <c r="G366">
        <v>0.05</v>
      </c>
    </row>
    <row r="367" spans="1:7" x14ac:dyDescent="0.2">
      <c r="A367">
        <v>5463</v>
      </c>
      <c r="B367" s="106" t="s">
        <v>67</v>
      </c>
      <c r="C367">
        <v>0.05</v>
      </c>
      <c r="D367">
        <v>0.05</v>
      </c>
      <c r="E367">
        <v>0.05</v>
      </c>
      <c r="F367">
        <v>0.15</v>
      </c>
      <c r="G367">
        <v>0.05</v>
      </c>
    </row>
    <row r="368" spans="1:7" x14ac:dyDescent="0.2">
      <c r="A368">
        <v>5464</v>
      </c>
      <c r="B368" s="106" t="s">
        <v>4093</v>
      </c>
      <c r="C368">
        <v>0</v>
      </c>
      <c r="D368" s="106">
        <v>0</v>
      </c>
      <c r="E368" s="106" t="s">
        <v>158</v>
      </c>
      <c r="F368" s="106">
        <v>0</v>
      </c>
      <c r="G368" s="106" t="s">
        <v>158</v>
      </c>
    </row>
    <row r="369" spans="1:7" x14ac:dyDescent="0.2">
      <c r="A369">
        <v>5476</v>
      </c>
      <c r="B369" s="106" t="s">
        <v>3660</v>
      </c>
      <c r="C369">
        <v>0</v>
      </c>
      <c r="D369" s="106">
        <v>0</v>
      </c>
      <c r="E369" s="106">
        <v>0</v>
      </c>
      <c r="F369" s="106">
        <v>0</v>
      </c>
      <c r="G369" s="106">
        <v>0</v>
      </c>
    </row>
    <row r="370" spans="1:7" x14ac:dyDescent="0.2">
      <c r="A370">
        <v>5480</v>
      </c>
      <c r="B370" s="106" t="s">
        <v>919</v>
      </c>
      <c r="C370">
        <v>0</v>
      </c>
      <c r="D370" s="106">
        <v>0</v>
      </c>
      <c r="E370">
        <v>0</v>
      </c>
      <c r="F370" s="106">
        <v>0</v>
      </c>
      <c r="G370" s="106">
        <v>0</v>
      </c>
    </row>
    <row r="371" spans="1:7" x14ac:dyDescent="0.2">
      <c r="A371">
        <v>5481</v>
      </c>
      <c r="B371" s="106" t="s">
        <v>3412</v>
      </c>
      <c r="C371">
        <v>0</v>
      </c>
      <c r="D371" s="106">
        <v>0</v>
      </c>
      <c r="E371">
        <v>0</v>
      </c>
      <c r="F371" s="106">
        <v>0</v>
      </c>
      <c r="G371" s="106">
        <v>0</v>
      </c>
    </row>
    <row r="372" spans="1:7" x14ac:dyDescent="0.2">
      <c r="A372">
        <v>5482</v>
      </c>
      <c r="B372" s="106" t="s">
        <v>3776</v>
      </c>
      <c r="C372">
        <v>0</v>
      </c>
      <c r="D372">
        <v>0</v>
      </c>
      <c r="E372">
        <v>0</v>
      </c>
      <c r="F372">
        <v>0</v>
      </c>
      <c r="G372" t="s">
        <v>158</v>
      </c>
    </row>
    <row r="373" spans="1:7" x14ac:dyDescent="0.2">
      <c r="A373">
        <v>5486</v>
      </c>
      <c r="B373" s="106" t="s">
        <v>920</v>
      </c>
      <c r="C373">
        <v>0</v>
      </c>
      <c r="D373">
        <v>0</v>
      </c>
      <c r="E373" s="106">
        <v>0.05</v>
      </c>
      <c r="F373">
        <v>0</v>
      </c>
      <c r="G373" s="106" t="s">
        <v>158</v>
      </c>
    </row>
    <row r="374" spans="1:7" x14ac:dyDescent="0.2">
      <c r="A374">
        <v>5563</v>
      </c>
      <c r="B374" s="106" t="s">
        <v>4394</v>
      </c>
      <c r="C374">
        <v>0</v>
      </c>
      <c r="D374" t="s">
        <v>158</v>
      </c>
      <c r="E374" s="106" t="s">
        <v>158</v>
      </c>
      <c r="F374" s="106" t="s">
        <v>158</v>
      </c>
      <c r="G374" s="106" t="s">
        <v>158</v>
      </c>
    </row>
    <row r="375" spans="1:7" x14ac:dyDescent="0.2">
      <c r="A375">
        <v>5602</v>
      </c>
      <c r="B375" s="106" t="s">
        <v>3661</v>
      </c>
      <c r="C375">
        <v>0.05</v>
      </c>
      <c r="D375">
        <v>0</v>
      </c>
      <c r="E375" s="106">
        <v>0</v>
      </c>
      <c r="F375">
        <v>0</v>
      </c>
      <c r="G375">
        <v>0</v>
      </c>
    </row>
    <row r="376" spans="1:7" x14ac:dyDescent="0.2">
      <c r="A376">
        <v>5631</v>
      </c>
      <c r="B376" s="106" t="s">
        <v>3864</v>
      </c>
      <c r="C376">
        <v>0</v>
      </c>
      <c r="D376">
        <v>0</v>
      </c>
      <c r="E376" s="106" t="s">
        <v>158</v>
      </c>
      <c r="F376" t="s">
        <v>158</v>
      </c>
      <c r="G376" t="s">
        <v>158</v>
      </c>
    </row>
    <row r="377" spans="1:7" x14ac:dyDescent="0.2">
      <c r="A377">
        <v>5632</v>
      </c>
      <c r="B377" s="106" t="s">
        <v>921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5659</v>
      </c>
      <c r="B378" s="106" t="s">
        <v>4094</v>
      </c>
      <c r="C378">
        <v>0.1</v>
      </c>
      <c r="D378">
        <v>0.05</v>
      </c>
      <c r="E378" t="s">
        <v>158</v>
      </c>
      <c r="F378" s="106" t="s">
        <v>158</v>
      </c>
      <c r="G378" s="106">
        <v>0</v>
      </c>
    </row>
    <row r="379" spans="1:7" x14ac:dyDescent="0.2">
      <c r="A379">
        <v>5714</v>
      </c>
      <c r="B379" s="106" t="s">
        <v>922</v>
      </c>
      <c r="C379">
        <v>0</v>
      </c>
      <c r="D379" s="106">
        <v>0</v>
      </c>
      <c r="E379" s="106">
        <v>0</v>
      </c>
      <c r="F379" s="106">
        <v>0</v>
      </c>
      <c r="G379">
        <v>0</v>
      </c>
    </row>
    <row r="380" spans="1:7" x14ac:dyDescent="0.2">
      <c r="A380">
        <v>5741</v>
      </c>
      <c r="B380" s="106" t="s">
        <v>923</v>
      </c>
      <c r="C380">
        <v>0.05</v>
      </c>
      <c r="D380" s="106">
        <v>0.05</v>
      </c>
      <c r="E380">
        <v>0.05</v>
      </c>
      <c r="F380" s="106">
        <v>0.15</v>
      </c>
      <c r="G380">
        <v>0.05</v>
      </c>
    </row>
    <row r="381" spans="1:7" x14ac:dyDescent="0.2">
      <c r="A381">
        <v>5805</v>
      </c>
      <c r="B381" s="106" t="s">
        <v>1394</v>
      </c>
      <c r="C381">
        <v>0.05</v>
      </c>
      <c r="D381" s="106">
        <v>0.05</v>
      </c>
      <c r="E381">
        <v>0.05</v>
      </c>
      <c r="F381" s="106">
        <v>0.15</v>
      </c>
      <c r="G381">
        <v>0.05</v>
      </c>
    </row>
    <row r="382" spans="1:7" x14ac:dyDescent="0.2">
      <c r="A382">
        <v>5807</v>
      </c>
      <c r="B382" s="106" t="s">
        <v>924</v>
      </c>
      <c r="C382">
        <v>0.05</v>
      </c>
      <c r="D382">
        <v>0.05</v>
      </c>
      <c r="E382">
        <v>0.05</v>
      </c>
      <c r="F382">
        <v>0.15</v>
      </c>
      <c r="G382">
        <v>0.05</v>
      </c>
    </row>
    <row r="383" spans="1:7" x14ac:dyDescent="0.2">
      <c r="A383">
        <v>5852</v>
      </c>
      <c r="B383" s="106" t="s">
        <v>3777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">
      <c r="A384">
        <v>5901</v>
      </c>
      <c r="B384" s="106" t="s">
        <v>228</v>
      </c>
      <c r="C384">
        <v>0.05</v>
      </c>
      <c r="D384">
        <v>0.05</v>
      </c>
      <c r="E384">
        <v>0.05</v>
      </c>
      <c r="F384" s="106">
        <v>0</v>
      </c>
      <c r="G384">
        <v>0</v>
      </c>
    </row>
    <row r="385" spans="1:7" x14ac:dyDescent="0.2">
      <c r="A385">
        <v>5902</v>
      </c>
      <c r="B385" s="106" t="s">
        <v>925</v>
      </c>
      <c r="C385">
        <v>0.05</v>
      </c>
      <c r="D385" s="106">
        <v>0.05</v>
      </c>
      <c r="E385" s="106">
        <v>0.05</v>
      </c>
      <c r="F385">
        <v>0.15</v>
      </c>
      <c r="G385">
        <v>0.05</v>
      </c>
    </row>
    <row r="386" spans="1:7" x14ac:dyDescent="0.2">
      <c r="A386">
        <v>5911</v>
      </c>
      <c r="B386" s="106" t="s">
        <v>4395</v>
      </c>
      <c r="C386">
        <v>0.05</v>
      </c>
      <c r="D386" s="106" t="s">
        <v>158</v>
      </c>
      <c r="E386" s="106">
        <v>0.05</v>
      </c>
      <c r="F386" t="s">
        <v>158</v>
      </c>
      <c r="G386" t="s">
        <v>158</v>
      </c>
    </row>
    <row r="387" spans="1:7" x14ac:dyDescent="0.2">
      <c r="A387">
        <v>5932</v>
      </c>
      <c r="B387" s="106" t="s">
        <v>926</v>
      </c>
      <c r="C387">
        <v>0.05</v>
      </c>
      <c r="D387">
        <v>0.05</v>
      </c>
      <c r="E387">
        <v>0.05</v>
      </c>
      <c r="F387" s="106">
        <v>0.15</v>
      </c>
      <c r="G387">
        <v>0.05</v>
      </c>
    </row>
    <row r="388" spans="1:7" x14ac:dyDescent="0.2">
      <c r="A388">
        <v>5936</v>
      </c>
      <c r="B388" s="106" t="s">
        <v>3662</v>
      </c>
      <c r="C388">
        <v>0</v>
      </c>
      <c r="D388" s="106">
        <v>0</v>
      </c>
      <c r="E388" s="106">
        <v>0</v>
      </c>
      <c r="F388" s="106" t="s">
        <v>158</v>
      </c>
      <c r="G388" s="106" t="s">
        <v>158</v>
      </c>
    </row>
    <row r="389" spans="1:7" x14ac:dyDescent="0.2">
      <c r="A389">
        <v>5946</v>
      </c>
      <c r="B389" s="106" t="s">
        <v>3532</v>
      </c>
      <c r="C389">
        <v>0</v>
      </c>
      <c r="D389">
        <v>0</v>
      </c>
      <c r="E389" s="106">
        <v>0</v>
      </c>
      <c r="F389" s="106">
        <v>0</v>
      </c>
      <c r="G389" s="106">
        <v>0</v>
      </c>
    </row>
    <row r="390" spans="1:7" x14ac:dyDescent="0.2">
      <c r="A390">
        <v>5947</v>
      </c>
      <c r="B390" s="106" t="s">
        <v>231</v>
      </c>
      <c r="C390">
        <v>0.15</v>
      </c>
      <c r="D390">
        <v>0.15</v>
      </c>
      <c r="E390" s="106">
        <v>0.15</v>
      </c>
      <c r="F390" s="106">
        <v>0.45</v>
      </c>
      <c r="G390" s="106">
        <v>0.15</v>
      </c>
    </row>
    <row r="391" spans="1:7" x14ac:dyDescent="0.2">
      <c r="A391">
        <v>5949</v>
      </c>
      <c r="B391" s="106" t="s">
        <v>4095</v>
      </c>
      <c r="C391">
        <v>0</v>
      </c>
      <c r="D391">
        <v>0</v>
      </c>
      <c r="E391" t="s">
        <v>158</v>
      </c>
      <c r="F391" t="s">
        <v>158</v>
      </c>
      <c r="G391" t="s">
        <v>158</v>
      </c>
    </row>
    <row r="392" spans="1:7" x14ac:dyDescent="0.2">
      <c r="A392">
        <v>5951</v>
      </c>
      <c r="B392" s="106" t="s">
        <v>927</v>
      </c>
      <c r="C392">
        <v>0.05</v>
      </c>
      <c r="D392">
        <v>0.05</v>
      </c>
      <c r="E392">
        <v>0.05</v>
      </c>
      <c r="F392">
        <v>0.15</v>
      </c>
      <c r="G392">
        <v>0.05</v>
      </c>
    </row>
    <row r="393" spans="1:7" x14ac:dyDescent="0.2">
      <c r="A393">
        <v>5957</v>
      </c>
      <c r="B393" s="106" t="s">
        <v>928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5958</v>
      </c>
      <c r="B394" s="106" t="s">
        <v>3304</v>
      </c>
      <c r="C394">
        <v>0</v>
      </c>
      <c r="D394" s="106">
        <v>0</v>
      </c>
      <c r="E394">
        <v>0</v>
      </c>
      <c r="F394" s="106">
        <v>0</v>
      </c>
      <c r="G394">
        <v>0</v>
      </c>
    </row>
    <row r="395" spans="1:7" x14ac:dyDescent="0.2">
      <c r="A395">
        <v>5976</v>
      </c>
      <c r="B395" s="106" t="s">
        <v>929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">
      <c r="A396">
        <v>5981</v>
      </c>
      <c r="B396" s="106" t="s">
        <v>930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5985</v>
      </c>
      <c r="B397" s="106" t="s">
        <v>4396</v>
      </c>
      <c r="C397">
        <v>0</v>
      </c>
      <c r="D397" t="s">
        <v>158</v>
      </c>
      <c r="E397">
        <v>0</v>
      </c>
      <c r="F397">
        <v>0</v>
      </c>
      <c r="G397" s="106">
        <v>0</v>
      </c>
    </row>
    <row r="398" spans="1:7" x14ac:dyDescent="0.2">
      <c r="A398">
        <v>5988</v>
      </c>
      <c r="B398" s="106" t="s">
        <v>4096</v>
      </c>
      <c r="C398">
        <v>0</v>
      </c>
      <c r="D398">
        <v>0</v>
      </c>
      <c r="E398" t="s">
        <v>158</v>
      </c>
      <c r="F398">
        <v>0</v>
      </c>
      <c r="G398" t="s">
        <v>158</v>
      </c>
    </row>
    <row r="399" spans="1:7" x14ac:dyDescent="0.2">
      <c r="A399">
        <v>5989</v>
      </c>
      <c r="B399" s="106" t="s">
        <v>3595</v>
      </c>
      <c r="C399">
        <v>0</v>
      </c>
      <c r="D399">
        <v>0</v>
      </c>
      <c r="E399" s="106">
        <v>0</v>
      </c>
      <c r="F399">
        <v>0</v>
      </c>
      <c r="G399">
        <v>0</v>
      </c>
    </row>
    <row r="400" spans="1:7" x14ac:dyDescent="0.2">
      <c r="A400">
        <v>5991</v>
      </c>
      <c r="B400" s="106" t="s">
        <v>931</v>
      </c>
      <c r="C400">
        <v>0.05</v>
      </c>
      <c r="D400">
        <v>0.05</v>
      </c>
      <c r="E400">
        <v>0.05</v>
      </c>
      <c r="F400">
        <v>0.15</v>
      </c>
      <c r="G400">
        <v>0.05</v>
      </c>
    </row>
    <row r="401" spans="1:7" x14ac:dyDescent="0.2">
      <c r="A401">
        <v>5992</v>
      </c>
      <c r="B401" s="106" t="s">
        <v>4397</v>
      </c>
      <c r="C401">
        <v>0</v>
      </c>
      <c r="D401" t="s">
        <v>158</v>
      </c>
      <c r="E401" t="s">
        <v>158</v>
      </c>
      <c r="F401">
        <v>0</v>
      </c>
      <c r="G401">
        <v>0</v>
      </c>
    </row>
    <row r="402" spans="1:7" x14ac:dyDescent="0.2">
      <c r="A402">
        <v>5998</v>
      </c>
      <c r="B402" s="106" t="s">
        <v>932</v>
      </c>
      <c r="C402">
        <v>0.05</v>
      </c>
      <c r="D402" s="106">
        <v>0.05</v>
      </c>
      <c r="E402" s="106">
        <v>0.05</v>
      </c>
      <c r="F402" s="106">
        <v>0.15</v>
      </c>
      <c r="G402" s="106">
        <v>0.05</v>
      </c>
    </row>
    <row r="403" spans="1:7" x14ac:dyDescent="0.2">
      <c r="A403">
        <v>6005</v>
      </c>
      <c r="B403" s="106" t="s">
        <v>933</v>
      </c>
      <c r="C403">
        <v>0.1</v>
      </c>
      <c r="D403">
        <v>0.1</v>
      </c>
      <c r="E403">
        <v>0.1</v>
      </c>
      <c r="F403">
        <v>0.3</v>
      </c>
      <c r="G403">
        <v>0.1</v>
      </c>
    </row>
    <row r="404" spans="1:7" x14ac:dyDescent="0.2">
      <c r="A404">
        <v>6028</v>
      </c>
      <c r="B404" s="106" t="s">
        <v>733</v>
      </c>
      <c r="C404">
        <v>0</v>
      </c>
      <c r="D404" s="106">
        <v>0</v>
      </c>
      <c r="E404">
        <v>0</v>
      </c>
      <c r="F404">
        <v>0</v>
      </c>
      <c r="G404">
        <v>0</v>
      </c>
    </row>
    <row r="405" spans="1:7" x14ac:dyDescent="0.2">
      <c r="A405">
        <v>6037</v>
      </c>
      <c r="B405" s="106" t="s">
        <v>934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6047</v>
      </c>
      <c r="B406" s="106" t="s">
        <v>935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6048</v>
      </c>
      <c r="B407" s="106" t="s">
        <v>936</v>
      </c>
      <c r="C407">
        <v>0</v>
      </c>
      <c r="D407">
        <v>0</v>
      </c>
      <c r="E407">
        <v>0</v>
      </c>
      <c r="F407" s="106">
        <v>0</v>
      </c>
      <c r="G407" s="106">
        <v>0</v>
      </c>
    </row>
    <row r="408" spans="1:7" x14ac:dyDescent="0.2">
      <c r="A408">
        <v>6054</v>
      </c>
      <c r="B408" s="106" t="s">
        <v>937</v>
      </c>
      <c r="C408">
        <v>0.05</v>
      </c>
      <c r="D408">
        <v>0.05</v>
      </c>
      <c r="E408" s="106">
        <v>0.05</v>
      </c>
      <c r="F408">
        <v>0</v>
      </c>
      <c r="G408">
        <v>0.05</v>
      </c>
    </row>
    <row r="409" spans="1:7" x14ac:dyDescent="0.2">
      <c r="A409">
        <v>6055</v>
      </c>
      <c r="B409" s="106" t="s">
        <v>938</v>
      </c>
      <c r="C409">
        <v>0</v>
      </c>
      <c r="D409">
        <v>0</v>
      </c>
      <c r="E409" s="106">
        <v>0</v>
      </c>
      <c r="F409">
        <v>0</v>
      </c>
      <c r="G409">
        <v>0</v>
      </c>
    </row>
    <row r="410" spans="1:7" x14ac:dyDescent="0.2">
      <c r="A410">
        <v>6058</v>
      </c>
      <c r="B410" s="106" t="s">
        <v>939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">
      <c r="A411">
        <v>6070</v>
      </c>
      <c r="B411" s="106" t="s">
        <v>4398</v>
      </c>
      <c r="C411">
        <v>0</v>
      </c>
      <c r="D411" t="s">
        <v>158</v>
      </c>
      <c r="E411" t="s">
        <v>158</v>
      </c>
      <c r="F411" t="s">
        <v>158</v>
      </c>
      <c r="G411" s="106" t="s">
        <v>158</v>
      </c>
    </row>
    <row r="412" spans="1:7" x14ac:dyDescent="0.2">
      <c r="A412">
        <v>6088</v>
      </c>
      <c r="B412" s="106" t="s">
        <v>940</v>
      </c>
      <c r="C412">
        <v>0</v>
      </c>
      <c r="D412">
        <v>0</v>
      </c>
      <c r="E412">
        <v>0.05</v>
      </c>
      <c r="F412">
        <v>0</v>
      </c>
      <c r="G412">
        <v>0.05</v>
      </c>
    </row>
    <row r="413" spans="1:7" x14ac:dyDescent="0.2">
      <c r="A413">
        <v>6093</v>
      </c>
      <c r="B413" s="106" t="s">
        <v>941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">
      <c r="A414">
        <v>6098</v>
      </c>
      <c r="B414" s="106" t="s">
        <v>240</v>
      </c>
      <c r="C414">
        <v>0.1</v>
      </c>
      <c r="D414">
        <v>0.1</v>
      </c>
      <c r="E414">
        <v>0.1</v>
      </c>
      <c r="F414">
        <v>0.3</v>
      </c>
      <c r="G414">
        <v>0.1</v>
      </c>
    </row>
    <row r="415" spans="1:7" x14ac:dyDescent="0.2">
      <c r="A415">
        <v>6099</v>
      </c>
      <c r="B415" s="106" t="s">
        <v>942</v>
      </c>
      <c r="C415">
        <v>0</v>
      </c>
      <c r="D415" s="106">
        <v>0</v>
      </c>
      <c r="E415">
        <v>0</v>
      </c>
      <c r="F415" s="106">
        <v>0</v>
      </c>
      <c r="G415">
        <v>0</v>
      </c>
    </row>
    <row r="416" spans="1:7" x14ac:dyDescent="0.2">
      <c r="A416">
        <v>6101</v>
      </c>
      <c r="B416" s="106" t="s">
        <v>943</v>
      </c>
      <c r="C416">
        <v>0</v>
      </c>
      <c r="D416">
        <v>0.05</v>
      </c>
      <c r="E416">
        <v>0</v>
      </c>
      <c r="F416" s="106">
        <v>0.15</v>
      </c>
      <c r="G416" s="106">
        <v>0</v>
      </c>
    </row>
    <row r="417" spans="1:7" x14ac:dyDescent="0.2">
      <c r="A417">
        <v>6113</v>
      </c>
      <c r="B417" s="106" t="s">
        <v>4097</v>
      </c>
      <c r="C417">
        <v>0</v>
      </c>
      <c r="D417" s="106">
        <v>0</v>
      </c>
      <c r="E417" s="106" t="s">
        <v>158</v>
      </c>
      <c r="F417">
        <v>0</v>
      </c>
      <c r="G417" s="106" t="s">
        <v>158</v>
      </c>
    </row>
    <row r="418" spans="1:7" x14ac:dyDescent="0.2">
      <c r="A418">
        <v>6118</v>
      </c>
      <c r="B418" s="106" t="s">
        <v>3334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">
      <c r="A419">
        <v>6134</v>
      </c>
      <c r="B419" s="106" t="s">
        <v>3868</v>
      </c>
      <c r="C419">
        <v>0</v>
      </c>
      <c r="D419" t="s">
        <v>158</v>
      </c>
      <c r="E419" t="s">
        <v>158</v>
      </c>
      <c r="F419" t="s">
        <v>158</v>
      </c>
      <c r="G419" t="s">
        <v>158</v>
      </c>
    </row>
    <row r="420" spans="1:7" x14ac:dyDescent="0.2">
      <c r="A420">
        <v>6135</v>
      </c>
      <c r="B420" s="106" t="s">
        <v>3883</v>
      </c>
      <c r="C420">
        <v>0</v>
      </c>
      <c r="D420">
        <v>0</v>
      </c>
      <c r="E420" t="s">
        <v>158</v>
      </c>
      <c r="F420" s="106" t="s">
        <v>158</v>
      </c>
      <c r="G420">
        <v>0</v>
      </c>
    </row>
    <row r="421" spans="1:7" x14ac:dyDescent="0.2">
      <c r="A421">
        <v>6143</v>
      </c>
      <c r="B421" s="106" t="s">
        <v>944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">
      <c r="A422">
        <v>6146</v>
      </c>
      <c r="B422" s="106" t="s">
        <v>945</v>
      </c>
      <c r="C422">
        <v>0</v>
      </c>
      <c r="D422">
        <v>0.45</v>
      </c>
      <c r="E422">
        <v>0.45</v>
      </c>
      <c r="F422">
        <v>1.35</v>
      </c>
      <c r="G422">
        <v>0.45</v>
      </c>
    </row>
    <row r="423" spans="1:7" x14ac:dyDescent="0.2">
      <c r="A423">
        <v>6151</v>
      </c>
      <c r="B423" s="106" t="s">
        <v>946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">
      <c r="A424">
        <v>6157</v>
      </c>
      <c r="B424" s="106" t="s">
        <v>947</v>
      </c>
      <c r="C424">
        <v>0.05</v>
      </c>
      <c r="D424">
        <v>0.05</v>
      </c>
      <c r="E424">
        <v>0.05</v>
      </c>
      <c r="F424">
        <v>0.15</v>
      </c>
      <c r="G424" s="106">
        <v>0.05</v>
      </c>
    </row>
    <row r="425" spans="1:7" x14ac:dyDescent="0.2">
      <c r="A425">
        <v>6165</v>
      </c>
      <c r="B425" s="106" t="s">
        <v>3533</v>
      </c>
      <c r="C425">
        <v>0</v>
      </c>
      <c r="D425" s="106">
        <v>0</v>
      </c>
      <c r="E425">
        <v>0</v>
      </c>
      <c r="F425" s="106">
        <v>0</v>
      </c>
      <c r="G425" s="106">
        <v>0</v>
      </c>
    </row>
    <row r="426" spans="1:7" x14ac:dyDescent="0.2">
      <c r="A426">
        <v>6187</v>
      </c>
      <c r="B426" s="106" t="s">
        <v>1606</v>
      </c>
      <c r="C426">
        <v>0.05</v>
      </c>
      <c r="D426" s="106">
        <v>0.05</v>
      </c>
      <c r="E426">
        <v>0</v>
      </c>
      <c r="F426" s="106">
        <v>0</v>
      </c>
      <c r="G426">
        <v>0</v>
      </c>
    </row>
    <row r="427" spans="1:7" x14ac:dyDescent="0.2">
      <c r="A427">
        <v>6194</v>
      </c>
      <c r="B427" s="106" t="s">
        <v>948</v>
      </c>
      <c r="C427">
        <v>0.1</v>
      </c>
      <c r="D427">
        <v>0.1</v>
      </c>
      <c r="E427">
        <v>0.1</v>
      </c>
      <c r="F427">
        <v>0.3</v>
      </c>
      <c r="G427">
        <v>0.1</v>
      </c>
    </row>
    <row r="428" spans="1:7" x14ac:dyDescent="0.2">
      <c r="A428">
        <v>6196</v>
      </c>
      <c r="B428" s="106" t="s">
        <v>949</v>
      </c>
      <c r="C428">
        <v>0.1</v>
      </c>
      <c r="D428">
        <v>0.1</v>
      </c>
      <c r="E428">
        <v>0.1</v>
      </c>
      <c r="F428">
        <v>0.3</v>
      </c>
      <c r="G428">
        <v>0.1</v>
      </c>
    </row>
    <row r="429" spans="1:7" x14ac:dyDescent="0.2">
      <c r="A429">
        <v>6200</v>
      </c>
      <c r="B429" s="106" t="s">
        <v>950</v>
      </c>
      <c r="C429">
        <v>0.05</v>
      </c>
      <c r="D429">
        <v>0.05</v>
      </c>
      <c r="E429">
        <v>0.05</v>
      </c>
      <c r="F429">
        <v>0.3</v>
      </c>
      <c r="G429">
        <v>0.1</v>
      </c>
    </row>
    <row r="430" spans="1:7" x14ac:dyDescent="0.2">
      <c r="A430">
        <v>6205</v>
      </c>
      <c r="B430" s="106" t="s">
        <v>4399</v>
      </c>
      <c r="C430">
        <v>0.05</v>
      </c>
      <c r="D430" t="s">
        <v>158</v>
      </c>
      <c r="E430">
        <v>0.05</v>
      </c>
      <c r="F430" t="s">
        <v>158</v>
      </c>
      <c r="G430">
        <v>0.05</v>
      </c>
    </row>
    <row r="431" spans="1:7" x14ac:dyDescent="0.2">
      <c r="A431">
        <v>6210</v>
      </c>
      <c r="B431" s="106" t="s">
        <v>3778</v>
      </c>
      <c r="C431">
        <v>0</v>
      </c>
      <c r="D431">
        <v>0</v>
      </c>
      <c r="E431">
        <v>0</v>
      </c>
      <c r="F431" s="106" t="s">
        <v>158</v>
      </c>
      <c r="G431" s="106" t="s">
        <v>158</v>
      </c>
    </row>
    <row r="432" spans="1:7" x14ac:dyDescent="0.2">
      <c r="A432">
        <v>6217</v>
      </c>
      <c r="B432" s="106" t="s">
        <v>951</v>
      </c>
      <c r="C432">
        <v>0.05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6218</v>
      </c>
      <c r="B433" s="106" t="s">
        <v>952</v>
      </c>
      <c r="C433">
        <v>0</v>
      </c>
      <c r="D433">
        <v>0</v>
      </c>
      <c r="E433">
        <v>0</v>
      </c>
      <c r="F433" s="106">
        <v>0</v>
      </c>
      <c r="G433" s="106">
        <v>0</v>
      </c>
    </row>
    <row r="434" spans="1:7" x14ac:dyDescent="0.2">
      <c r="A434">
        <v>6237</v>
      </c>
      <c r="B434" s="106" t="s">
        <v>953</v>
      </c>
      <c r="C434">
        <v>0.05</v>
      </c>
      <c r="D434">
        <v>0.05</v>
      </c>
      <c r="E434">
        <v>0.05</v>
      </c>
      <c r="F434">
        <v>0.15</v>
      </c>
      <c r="G434">
        <v>0.05</v>
      </c>
    </row>
    <row r="435" spans="1:7" x14ac:dyDescent="0.2">
      <c r="A435">
        <v>6240</v>
      </c>
      <c r="B435" s="106" t="s">
        <v>954</v>
      </c>
      <c r="C435">
        <v>0.05</v>
      </c>
      <c r="D435">
        <v>0.05</v>
      </c>
      <c r="E435">
        <v>0.05</v>
      </c>
      <c r="F435">
        <v>0.15</v>
      </c>
      <c r="G435">
        <v>0.05</v>
      </c>
    </row>
    <row r="436" spans="1:7" x14ac:dyDescent="0.2">
      <c r="A436">
        <v>6247</v>
      </c>
      <c r="B436" s="106" t="s">
        <v>4400</v>
      </c>
      <c r="C436">
        <v>0.05</v>
      </c>
      <c r="D436" t="s">
        <v>158</v>
      </c>
      <c r="E436">
        <v>0.05</v>
      </c>
      <c r="F436" t="s">
        <v>158</v>
      </c>
      <c r="G436" s="106">
        <v>0.05</v>
      </c>
    </row>
    <row r="437" spans="1:7" x14ac:dyDescent="0.2">
      <c r="A437">
        <v>6258</v>
      </c>
      <c r="B437" s="106" t="s">
        <v>955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6262</v>
      </c>
      <c r="B438" s="106" t="s">
        <v>956</v>
      </c>
      <c r="C438">
        <v>0</v>
      </c>
      <c r="D438" s="106">
        <v>0</v>
      </c>
      <c r="E438" s="106">
        <v>0</v>
      </c>
      <c r="F438" s="106">
        <v>0</v>
      </c>
      <c r="G438" s="106">
        <v>0</v>
      </c>
    </row>
    <row r="439" spans="1:7" x14ac:dyDescent="0.2">
      <c r="A439">
        <v>6264</v>
      </c>
      <c r="B439" s="106" t="s">
        <v>3663</v>
      </c>
      <c r="C439">
        <v>0</v>
      </c>
      <c r="D439" s="106">
        <v>0</v>
      </c>
      <c r="E439" s="106">
        <v>0</v>
      </c>
      <c r="F439">
        <v>0</v>
      </c>
      <c r="G439" s="106">
        <v>0</v>
      </c>
    </row>
    <row r="440" spans="1:7" x14ac:dyDescent="0.2">
      <c r="A440">
        <v>6273</v>
      </c>
      <c r="B440" s="106" t="s">
        <v>957</v>
      </c>
      <c r="C440">
        <v>0</v>
      </c>
      <c r="D440" s="106">
        <v>0</v>
      </c>
      <c r="E440">
        <v>0</v>
      </c>
      <c r="F440" s="106">
        <v>0</v>
      </c>
      <c r="G440">
        <v>0</v>
      </c>
    </row>
    <row r="441" spans="1:7" x14ac:dyDescent="0.2">
      <c r="A441">
        <v>6277</v>
      </c>
      <c r="B441" s="106" t="s">
        <v>3779</v>
      </c>
      <c r="C441">
        <v>0</v>
      </c>
      <c r="D441">
        <v>0</v>
      </c>
      <c r="E441">
        <v>0</v>
      </c>
      <c r="F441" t="s">
        <v>158</v>
      </c>
      <c r="G441" t="s">
        <v>158</v>
      </c>
    </row>
    <row r="442" spans="1:7" x14ac:dyDescent="0.2">
      <c r="A442">
        <v>6278</v>
      </c>
      <c r="B442" s="106" t="s">
        <v>3305</v>
      </c>
      <c r="C442">
        <v>0</v>
      </c>
      <c r="D442">
        <v>0.05</v>
      </c>
      <c r="E442" s="106">
        <v>0</v>
      </c>
      <c r="F442">
        <v>0</v>
      </c>
      <c r="G442">
        <v>0</v>
      </c>
    </row>
    <row r="443" spans="1:7" x14ac:dyDescent="0.2">
      <c r="A443">
        <v>6284</v>
      </c>
      <c r="B443" s="106" t="s">
        <v>958</v>
      </c>
      <c r="C443">
        <v>0.05</v>
      </c>
      <c r="D443">
        <v>0.05</v>
      </c>
      <c r="E443">
        <v>0.05</v>
      </c>
      <c r="F443">
        <v>0.3</v>
      </c>
      <c r="G443">
        <v>0.1</v>
      </c>
    </row>
    <row r="444" spans="1:7" x14ac:dyDescent="0.2">
      <c r="A444">
        <v>6287</v>
      </c>
      <c r="B444" s="106" t="s">
        <v>3664</v>
      </c>
      <c r="C444">
        <v>0</v>
      </c>
      <c r="D444">
        <v>0</v>
      </c>
      <c r="E444">
        <v>0.05</v>
      </c>
      <c r="F444">
        <v>0</v>
      </c>
      <c r="G444" s="106">
        <v>0</v>
      </c>
    </row>
    <row r="445" spans="1:7" x14ac:dyDescent="0.2">
      <c r="A445">
        <v>6294</v>
      </c>
      <c r="B445" s="106" t="s">
        <v>4401</v>
      </c>
      <c r="C445">
        <v>0</v>
      </c>
      <c r="D445" t="s">
        <v>158</v>
      </c>
      <c r="E445" t="s">
        <v>158</v>
      </c>
      <c r="F445" t="s">
        <v>158</v>
      </c>
      <c r="G445" s="106" t="s">
        <v>158</v>
      </c>
    </row>
    <row r="446" spans="1:7" x14ac:dyDescent="0.2">
      <c r="A446">
        <v>6298</v>
      </c>
      <c r="B446" s="106" t="s">
        <v>3780</v>
      </c>
      <c r="C446">
        <v>0</v>
      </c>
      <c r="D446">
        <v>0</v>
      </c>
      <c r="E446">
        <v>0</v>
      </c>
      <c r="F446">
        <v>0</v>
      </c>
      <c r="G446" s="106" t="s">
        <v>158</v>
      </c>
    </row>
    <row r="447" spans="1:7" x14ac:dyDescent="0.2">
      <c r="A447">
        <v>6301</v>
      </c>
      <c r="B447" s="106" t="s">
        <v>56</v>
      </c>
      <c r="C447">
        <v>0</v>
      </c>
      <c r="D447">
        <v>0</v>
      </c>
      <c r="E447" t="s">
        <v>158</v>
      </c>
      <c r="F447">
        <v>0</v>
      </c>
      <c r="G447">
        <v>0</v>
      </c>
    </row>
    <row r="448" spans="1:7" x14ac:dyDescent="0.2">
      <c r="A448">
        <v>6305</v>
      </c>
      <c r="B448" s="106" t="s">
        <v>31</v>
      </c>
      <c r="C448">
        <v>0.05</v>
      </c>
      <c r="D448" s="106">
        <v>0.05</v>
      </c>
      <c r="E448" s="106">
        <v>0.05</v>
      </c>
      <c r="F448">
        <v>0.15</v>
      </c>
      <c r="G448">
        <v>0.05</v>
      </c>
    </row>
    <row r="449" spans="1:7" x14ac:dyDescent="0.2">
      <c r="A449">
        <v>6315</v>
      </c>
      <c r="B449" s="106" t="s">
        <v>959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6316</v>
      </c>
      <c r="B450" s="106" t="s">
        <v>960</v>
      </c>
      <c r="C450">
        <v>5.8</v>
      </c>
      <c r="D450">
        <v>0.05</v>
      </c>
      <c r="E450">
        <v>0.5</v>
      </c>
      <c r="F450">
        <v>0.15</v>
      </c>
      <c r="G450">
        <v>0</v>
      </c>
    </row>
    <row r="451" spans="1:7" x14ac:dyDescent="0.2">
      <c r="A451">
        <v>6325</v>
      </c>
      <c r="B451" s="106" t="s">
        <v>961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6326</v>
      </c>
      <c r="B452" s="106" t="s">
        <v>3781</v>
      </c>
      <c r="C452">
        <v>0.05</v>
      </c>
      <c r="D452">
        <v>0.05</v>
      </c>
      <c r="E452">
        <v>0.05</v>
      </c>
      <c r="F452">
        <v>0</v>
      </c>
      <c r="G452">
        <v>0</v>
      </c>
    </row>
    <row r="453" spans="1:7" x14ac:dyDescent="0.2">
      <c r="A453">
        <v>6330</v>
      </c>
      <c r="B453" s="106" t="s">
        <v>962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">
      <c r="A454">
        <v>6332</v>
      </c>
      <c r="B454" s="106" t="s">
        <v>963</v>
      </c>
      <c r="C454">
        <v>0</v>
      </c>
      <c r="D454">
        <v>0.05</v>
      </c>
      <c r="E454">
        <v>0</v>
      </c>
      <c r="F454">
        <v>0.15</v>
      </c>
      <c r="G454">
        <v>0</v>
      </c>
    </row>
    <row r="455" spans="1:7" x14ac:dyDescent="0.2">
      <c r="A455">
        <v>6345</v>
      </c>
      <c r="B455" s="106" t="s">
        <v>4402</v>
      </c>
      <c r="C455">
        <v>0</v>
      </c>
      <c r="D455" t="s">
        <v>158</v>
      </c>
      <c r="E455" t="s">
        <v>158</v>
      </c>
      <c r="F455" t="s">
        <v>158</v>
      </c>
      <c r="G455" t="s">
        <v>158</v>
      </c>
    </row>
    <row r="456" spans="1:7" x14ac:dyDescent="0.2">
      <c r="A456">
        <v>6349</v>
      </c>
      <c r="B456" s="106" t="s">
        <v>964</v>
      </c>
      <c r="C456">
        <v>0.05</v>
      </c>
      <c r="D456">
        <v>0.05</v>
      </c>
      <c r="E456">
        <v>0.05</v>
      </c>
      <c r="F456">
        <v>0.15</v>
      </c>
      <c r="G456">
        <v>0.05</v>
      </c>
    </row>
    <row r="457" spans="1:7" x14ac:dyDescent="0.2">
      <c r="A457">
        <v>6358</v>
      </c>
      <c r="B457" s="106" t="s">
        <v>4098</v>
      </c>
      <c r="C457">
        <v>0</v>
      </c>
      <c r="D457" s="106">
        <v>0</v>
      </c>
      <c r="E457" t="s">
        <v>158</v>
      </c>
      <c r="F457">
        <v>0</v>
      </c>
      <c r="G457" s="106" t="s">
        <v>158</v>
      </c>
    </row>
    <row r="458" spans="1:7" x14ac:dyDescent="0.2">
      <c r="A458">
        <v>6361</v>
      </c>
      <c r="B458" s="106" t="s">
        <v>965</v>
      </c>
      <c r="C458">
        <v>0.05</v>
      </c>
      <c r="D458" s="106">
        <v>0.05</v>
      </c>
      <c r="E458">
        <v>0.05</v>
      </c>
      <c r="F458">
        <v>0.15</v>
      </c>
      <c r="G458" s="106">
        <v>0.05</v>
      </c>
    </row>
    <row r="459" spans="1:7" x14ac:dyDescent="0.2">
      <c r="A459">
        <v>6362</v>
      </c>
      <c r="B459" s="106" t="s">
        <v>966</v>
      </c>
      <c r="C459">
        <v>0.05</v>
      </c>
      <c r="D459">
        <v>0.05</v>
      </c>
      <c r="E459">
        <v>0.05</v>
      </c>
      <c r="F459">
        <v>0.15</v>
      </c>
      <c r="G459">
        <v>0.05</v>
      </c>
    </row>
    <row r="460" spans="1:7" x14ac:dyDescent="0.2">
      <c r="A460">
        <v>6363</v>
      </c>
      <c r="B460" s="106" t="s">
        <v>967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6367</v>
      </c>
      <c r="B461" s="106" t="s">
        <v>3352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6368</v>
      </c>
      <c r="B462" s="106" t="s">
        <v>968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6371</v>
      </c>
      <c r="B463" s="106" t="s">
        <v>3782</v>
      </c>
      <c r="C463">
        <v>0</v>
      </c>
      <c r="D463">
        <v>0</v>
      </c>
      <c r="E463">
        <v>0</v>
      </c>
      <c r="F463" t="s">
        <v>158</v>
      </c>
      <c r="G463" t="s">
        <v>158</v>
      </c>
    </row>
    <row r="464" spans="1:7" x14ac:dyDescent="0.2">
      <c r="A464">
        <v>6379</v>
      </c>
      <c r="B464" s="106" t="s">
        <v>3665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">
      <c r="A465">
        <v>6381</v>
      </c>
      <c r="B465" s="106" t="s">
        <v>969</v>
      </c>
      <c r="C465">
        <v>0.05</v>
      </c>
      <c r="D465">
        <v>0.05</v>
      </c>
      <c r="E465">
        <v>0.05</v>
      </c>
      <c r="F465">
        <v>0.15</v>
      </c>
      <c r="G465">
        <v>0.05</v>
      </c>
    </row>
    <row r="466" spans="1:7" x14ac:dyDescent="0.2">
      <c r="A466">
        <v>6383</v>
      </c>
      <c r="B466" s="106" t="s">
        <v>737</v>
      </c>
      <c r="C466">
        <v>0.15</v>
      </c>
      <c r="D466">
        <v>0.15</v>
      </c>
      <c r="E466">
        <v>0.15</v>
      </c>
      <c r="F466">
        <v>0.45</v>
      </c>
      <c r="G466">
        <v>0.15</v>
      </c>
    </row>
    <row r="467" spans="1:7" x14ac:dyDescent="0.2">
      <c r="A467">
        <v>6393</v>
      </c>
      <c r="B467" s="106" t="s">
        <v>4403</v>
      </c>
      <c r="C467">
        <v>0</v>
      </c>
      <c r="D467" s="106" t="s">
        <v>158</v>
      </c>
      <c r="E467" s="106">
        <v>0</v>
      </c>
      <c r="F467" s="106" t="s">
        <v>158</v>
      </c>
      <c r="G467" s="106">
        <v>0</v>
      </c>
    </row>
    <row r="468" spans="1:7" x14ac:dyDescent="0.2">
      <c r="A468">
        <v>6395</v>
      </c>
      <c r="B468" s="106" t="s">
        <v>3783</v>
      </c>
      <c r="C468">
        <v>0</v>
      </c>
      <c r="D468" s="106">
        <v>0</v>
      </c>
      <c r="E468" s="106">
        <v>0</v>
      </c>
      <c r="F468" s="106">
        <v>0</v>
      </c>
      <c r="G468" s="106">
        <v>0</v>
      </c>
    </row>
    <row r="469" spans="1:7" x14ac:dyDescent="0.2">
      <c r="A469">
        <v>6406</v>
      </c>
      <c r="B469" s="106" t="s">
        <v>3493</v>
      </c>
      <c r="C469">
        <v>0.05</v>
      </c>
      <c r="D469">
        <v>0.05</v>
      </c>
      <c r="E469">
        <v>0.05</v>
      </c>
      <c r="F469" s="106">
        <v>0.15</v>
      </c>
      <c r="G469" s="106">
        <v>0.05</v>
      </c>
    </row>
    <row r="470" spans="1:7" x14ac:dyDescent="0.2">
      <c r="A470">
        <v>6407</v>
      </c>
      <c r="B470" s="106" t="s">
        <v>970</v>
      </c>
      <c r="C470">
        <v>0.05</v>
      </c>
      <c r="D470">
        <v>0.05</v>
      </c>
      <c r="E470">
        <v>0.05</v>
      </c>
      <c r="F470">
        <v>0.15</v>
      </c>
      <c r="G470">
        <v>0.05</v>
      </c>
    </row>
    <row r="471" spans="1:7" x14ac:dyDescent="0.2">
      <c r="A471">
        <v>6412</v>
      </c>
      <c r="B471" s="106" t="s">
        <v>971</v>
      </c>
      <c r="C471">
        <v>0.05</v>
      </c>
      <c r="D471">
        <v>0.05</v>
      </c>
      <c r="E471">
        <v>0.05</v>
      </c>
      <c r="F471">
        <v>0</v>
      </c>
      <c r="G471">
        <v>0</v>
      </c>
    </row>
    <row r="472" spans="1:7" x14ac:dyDescent="0.2">
      <c r="A472">
        <v>6417</v>
      </c>
      <c r="B472" s="106" t="s">
        <v>4099</v>
      </c>
      <c r="C472">
        <v>0</v>
      </c>
      <c r="D472">
        <v>0</v>
      </c>
      <c r="E472" t="s">
        <v>158</v>
      </c>
      <c r="F472">
        <v>0</v>
      </c>
      <c r="G472">
        <v>0</v>
      </c>
    </row>
    <row r="473" spans="1:7" x14ac:dyDescent="0.2">
      <c r="A473">
        <v>6419</v>
      </c>
      <c r="B473" s="106" t="s">
        <v>4100</v>
      </c>
      <c r="C473">
        <v>0</v>
      </c>
      <c r="D473">
        <v>0</v>
      </c>
      <c r="E473" t="s">
        <v>158</v>
      </c>
      <c r="F473" t="s">
        <v>158</v>
      </c>
      <c r="G473" t="s">
        <v>158</v>
      </c>
    </row>
    <row r="474" spans="1:7" x14ac:dyDescent="0.2">
      <c r="A474">
        <v>6428</v>
      </c>
      <c r="B474" s="106" t="s">
        <v>972</v>
      </c>
      <c r="C474">
        <v>0.05</v>
      </c>
      <c r="D474" s="106">
        <v>0.05</v>
      </c>
      <c r="E474" s="106">
        <v>0.05</v>
      </c>
      <c r="F474">
        <v>0.15</v>
      </c>
      <c r="G474" s="106">
        <v>0.05</v>
      </c>
    </row>
    <row r="475" spans="1:7" x14ac:dyDescent="0.2">
      <c r="A475">
        <v>6430</v>
      </c>
      <c r="B475" s="106" t="s">
        <v>973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6432</v>
      </c>
      <c r="B476" s="106" t="s">
        <v>4101</v>
      </c>
      <c r="C476">
        <v>0</v>
      </c>
      <c r="D476">
        <v>0</v>
      </c>
      <c r="E476" t="s">
        <v>158</v>
      </c>
      <c r="F476" t="s">
        <v>158</v>
      </c>
      <c r="G476">
        <v>0</v>
      </c>
    </row>
    <row r="477" spans="1:7" x14ac:dyDescent="0.2">
      <c r="A477">
        <v>6444</v>
      </c>
      <c r="B477" s="106" t="s">
        <v>4404</v>
      </c>
      <c r="C477">
        <v>0</v>
      </c>
      <c r="D477" t="s">
        <v>158</v>
      </c>
      <c r="E477" t="s">
        <v>158</v>
      </c>
      <c r="F477">
        <v>0</v>
      </c>
      <c r="G477">
        <v>0</v>
      </c>
    </row>
    <row r="478" spans="1:7" x14ac:dyDescent="0.2">
      <c r="A478">
        <v>6448</v>
      </c>
      <c r="B478" s="106" t="s">
        <v>567</v>
      </c>
      <c r="C478">
        <v>0.05</v>
      </c>
      <c r="D478">
        <v>0.05</v>
      </c>
      <c r="E478">
        <v>0.05</v>
      </c>
      <c r="F478">
        <v>0.15</v>
      </c>
      <c r="G478">
        <v>0.05</v>
      </c>
    </row>
    <row r="479" spans="1:7" x14ac:dyDescent="0.2">
      <c r="A479">
        <v>6454</v>
      </c>
      <c r="B479" s="106" t="s">
        <v>974</v>
      </c>
      <c r="C479">
        <v>0.05</v>
      </c>
      <c r="D479">
        <v>0.05</v>
      </c>
      <c r="E479">
        <v>0.05</v>
      </c>
      <c r="F479">
        <v>0.15</v>
      </c>
      <c r="G479">
        <v>0.05</v>
      </c>
    </row>
    <row r="480" spans="1:7" x14ac:dyDescent="0.2">
      <c r="A480">
        <v>6455</v>
      </c>
      <c r="B480" s="106" t="s">
        <v>4405</v>
      </c>
      <c r="C480">
        <v>0</v>
      </c>
      <c r="D480" t="s">
        <v>158</v>
      </c>
      <c r="E480" t="s">
        <v>158</v>
      </c>
      <c r="F480" t="s">
        <v>158</v>
      </c>
      <c r="G480" t="s">
        <v>158</v>
      </c>
    </row>
    <row r="481" spans="1:7" x14ac:dyDescent="0.2">
      <c r="A481">
        <v>6457</v>
      </c>
      <c r="B481" s="106" t="s">
        <v>4102</v>
      </c>
      <c r="C481">
        <v>0</v>
      </c>
      <c r="D481">
        <v>0</v>
      </c>
      <c r="E481" t="s">
        <v>158</v>
      </c>
      <c r="F481" t="s">
        <v>158</v>
      </c>
      <c r="G481">
        <v>0</v>
      </c>
    </row>
    <row r="482" spans="1:7" x14ac:dyDescent="0.2">
      <c r="A482">
        <v>6459</v>
      </c>
      <c r="B482" s="106" t="s">
        <v>3784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6463</v>
      </c>
      <c r="B483" s="106" t="s">
        <v>975</v>
      </c>
      <c r="C483">
        <v>0.05</v>
      </c>
      <c r="D483">
        <v>0.05</v>
      </c>
      <c r="E483">
        <v>0.05</v>
      </c>
      <c r="F483">
        <v>0.15</v>
      </c>
      <c r="G483" s="106">
        <v>0.05</v>
      </c>
    </row>
    <row r="484" spans="1:7" x14ac:dyDescent="0.2">
      <c r="A484">
        <v>6465</v>
      </c>
      <c r="B484" s="106" t="s">
        <v>562</v>
      </c>
      <c r="C484">
        <v>0.2</v>
      </c>
      <c r="D484">
        <v>0.2</v>
      </c>
      <c r="E484">
        <v>0.2</v>
      </c>
      <c r="F484">
        <v>0.6</v>
      </c>
      <c r="G484" s="106">
        <v>0.2</v>
      </c>
    </row>
    <row r="485" spans="1:7" x14ac:dyDescent="0.2">
      <c r="A485">
        <v>6470</v>
      </c>
      <c r="B485" s="106" t="s">
        <v>4406</v>
      </c>
      <c r="C485">
        <v>0</v>
      </c>
      <c r="D485" t="s">
        <v>158</v>
      </c>
      <c r="E485" t="s">
        <v>158</v>
      </c>
      <c r="F485" t="s">
        <v>158</v>
      </c>
      <c r="G485" t="s">
        <v>158</v>
      </c>
    </row>
    <row r="486" spans="1:7" x14ac:dyDescent="0.2">
      <c r="A486">
        <v>6479</v>
      </c>
      <c r="B486" s="106" t="s">
        <v>729</v>
      </c>
      <c r="C486">
        <v>0.05</v>
      </c>
      <c r="D486" s="106">
        <v>0.05</v>
      </c>
      <c r="E486" s="106">
        <v>0.05</v>
      </c>
      <c r="F486" s="106">
        <v>0.15</v>
      </c>
      <c r="G486">
        <v>0.05</v>
      </c>
    </row>
    <row r="487" spans="1:7" x14ac:dyDescent="0.2">
      <c r="A487">
        <v>6490</v>
      </c>
      <c r="B487" s="106" t="s">
        <v>976</v>
      </c>
      <c r="C487">
        <v>0</v>
      </c>
      <c r="D487">
        <v>0.05</v>
      </c>
      <c r="E487">
        <v>0</v>
      </c>
      <c r="F487">
        <v>0</v>
      </c>
      <c r="G487">
        <v>0.05</v>
      </c>
    </row>
    <row r="488" spans="1:7" x14ac:dyDescent="0.2">
      <c r="A488">
        <v>6498</v>
      </c>
      <c r="B488" s="106" t="s">
        <v>3785</v>
      </c>
      <c r="C488">
        <v>0</v>
      </c>
      <c r="D488">
        <v>0</v>
      </c>
      <c r="E488">
        <v>0</v>
      </c>
      <c r="F488" t="s">
        <v>158</v>
      </c>
      <c r="G488" t="s">
        <v>158</v>
      </c>
    </row>
    <row r="489" spans="1:7" x14ac:dyDescent="0.2">
      <c r="A489">
        <v>6503</v>
      </c>
      <c r="B489" s="106" t="s">
        <v>3413</v>
      </c>
      <c r="C489">
        <v>0</v>
      </c>
      <c r="D489" s="106">
        <v>0</v>
      </c>
      <c r="E489">
        <v>0</v>
      </c>
      <c r="F489" s="106">
        <v>0</v>
      </c>
      <c r="G489">
        <v>0</v>
      </c>
    </row>
    <row r="490" spans="1:7" x14ac:dyDescent="0.2">
      <c r="A490">
        <v>6504</v>
      </c>
      <c r="B490" s="106" t="s">
        <v>4103</v>
      </c>
      <c r="C490">
        <v>0</v>
      </c>
      <c r="D490" s="106">
        <v>0</v>
      </c>
      <c r="E490" s="106" t="s">
        <v>158</v>
      </c>
      <c r="F490" s="106" t="s">
        <v>158</v>
      </c>
      <c r="G490" s="106" t="s">
        <v>158</v>
      </c>
    </row>
    <row r="491" spans="1:7" x14ac:dyDescent="0.2">
      <c r="A491">
        <v>6505</v>
      </c>
      <c r="B491" s="106" t="s">
        <v>977</v>
      </c>
      <c r="C491">
        <v>0.05</v>
      </c>
      <c r="D491">
        <v>0</v>
      </c>
      <c r="E491" s="106">
        <v>0</v>
      </c>
      <c r="F491" s="106">
        <v>0</v>
      </c>
      <c r="G491">
        <v>0</v>
      </c>
    </row>
    <row r="492" spans="1:7" x14ac:dyDescent="0.2">
      <c r="A492">
        <v>6506</v>
      </c>
      <c r="B492" s="106" t="s">
        <v>3786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6508</v>
      </c>
      <c r="B493" s="106" t="s">
        <v>978</v>
      </c>
      <c r="C493">
        <v>0</v>
      </c>
      <c r="D493" s="106">
        <v>0</v>
      </c>
      <c r="E493" s="106">
        <v>0</v>
      </c>
      <c r="F493" s="106">
        <v>0</v>
      </c>
      <c r="G493">
        <v>0.05</v>
      </c>
    </row>
    <row r="494" spans="1:7" x14ac:dyDescent="0.2">
      <c r="A494">
        <v>6516</v>
      </c>
      <c r="B494" s="106" t="s">
        <v>4104</v>
      </c>
      <c r="C494">
        <v>0</v>
      </c>
      <c r="D494" s="106">
        <v>0.1</v>
      </c>
      <c r="E494" s="106" t="s">
        <v>158</v>
      </c>
      <c r="F494" s="106">
        <v>0</v>
      </c>
      <c r="G494" s="106" t="s">
        <v>158</v>
      </c>
    </row>
    <row r="495" spans="1:7" x14ac:dyDescent="0.2">
      <c r="A495">
        <v>6535</v>
      </c>
      <c r="B495" s="106" t="s">
        <v>979</v>
      </c>
      <c r="C495">
        <v>0</v>
      </c>
      <c r="D495">
        <v>0.05</v>
      </c>
      <c r="E495" s="106">
        <v>0</v>
      </c>
      <c r="F495" s="106">
        <v>0</v>
      </c>
      <c r="G495" s="106">
        <v>0</v>
      </c>
    </row>
    <row r="496" spans="1:7" x14ac:dyDescent="0.2">
      <c r="A496">
        <v>6547</v>
      </c>
      <c r="B496" s="106" t="s">
        <v>3596</v>
      </c>
      <c r="C496">
        <v>0</v>
      </c>
      <c r="D496">
        <v>0</v>
      </c>
      <c r="E496">
        <v>0</v>
      </c>
      <c r="F496" s="106">
        <v>0</v>
      </c>
      <c r="G496">
        <v>0</v>
      </c>
    </row>
    <row r="497" spans="1:7" x14ac:dyDescent="0.2">
      <c r="A497">
        <v>6551</v>
      </c>
      <c r="B497" s="106" t="s">
        <v>3353</v>
      </c>
      <c r="C497">
        <v>0</v>
      </c>
      <c r="D497">
        <v>0</v>
      </c>
      <c r="E497">
        <v>0</v>
      </c>
      <c r="F497">
        <v>0</v>
      </c>
      <c r="G497" t="s">
        <v>158</v>
      </c>
    </row>
    <row r="498" spans="1:7" x14ac:dyDescent="0.2">
      <c r="A498">
        <v>6552</v>
      </c>
      <c r="B498" s="106" t="s">
        <v>1607</v>
      </c>
      <c r="C498">
        <v>0</v>
      </c>
      <c r="D498" s="106">
        <v>0</v>
      </c>
      <c r="E498">
        <v>0</v>
      </c>
      <c r="F498">
        <v>0</v>
      </c>
      <c r="G498">
        <v>0</v>
      </c>
    </row>
    <row r="499" spans="1:7" x14ac:dyDescent="0.2">
      <c r="A499">
        <v>6584</v>
      </c>
      <c r="B499" s="106" t="s">
        <v>3666</v>
      </c>
      <c r="C499">
        <v>0</v>
      </c>
      <c r="D499">
        <v>0.05</v>
      </c>
      <c r="E499">
        <v>0.05</v>
      </c>
      <c r="F499">
        <v>0</v>
      </c>
      <c r="G499">
        <v>0</v>
      </c>
    </row>
    <row r="500" spans="1:7" x14ac:dyDescent="0.2">
      <c r="A500">
        <v>6586</v>
      </c>
      <c r="B500" s="106" t="s">
        <v>980</v>
      </c>
      <c r="C500">
        <v>0.1</v>
      </c>
      <c r="D500">
        <v>0.1</v>
      </c>
      <c r="E500">
        <v>0.05</v>
      </c>
      <c r="F500">
        <v>0.3</v>
      </c>
      <c r="G500">
        <v>0.1</v>
      </c>
    </row>
    <row r="501" spans="1:7" x14ac:dyDescent="0.2">
      <c r="A501">
        <v>6588</v>
      </c>
      <c r="B501" s="106" t="s">
        <v>564</v>
      </c>
      <c r="C501">
        <v>0.1</v>
      </c>
      <c r="D501">
        <v>0.1</v>
      </c>
      <c r="E501">
        <v>0.1</v>
      </c>
      <c r="F501">
        <v>0.3</v>
      </c>
      <c r="G501" s="106">
        <v>0.1</v>
      </c>
    </row>
    <row r="502" spans="1:7" x14ac:dyDescent="0.2">
      <c r="A502">
        <v>6619</v>
      </c>
      <c r="B502" s="106" t="s">
        <v>3787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">
      <c r="A503">
        <v>6622</v>
      </c>
      <c r="B503" s="106" t="s">
        <v>981</v>
      </c>
      <c r="C503">
        <v>0.05</v>
      </c>
      <c r="D503">
        <v>0.1</v>
      </c>
      <c r="E503">
        <v>0.1</v>
      </c>
      <c r="F503">
        <v>0.3</v>
      </c>
      <c r="G503">
        <v>0.1</v>
      </c>
    </row>
    <row r="504" spans="1:7" x14ac:dyDescent="0.2">
      <c r="A504">
        <v>6640</v>
      </c>
      <c r="B504" s="106" t="s">
        <v>982</v>
      </c>
      <c r="C504">
        <v>0.05</v>
      </c>
      <c r="D504">
        <v>0.05</v>
      </c>
      <c r="E504">
        <v>0.05</v>
      </c>
      <c r="F504">
        <v>0.45</v>
      </c>
      <c r="G504">
        <v>0.05</v>
      </c>
    </row>
    <row r="505" spans="1:7" x14ac:dyDescent="0.2">
      <c r="A505">
        <v>6645</v>
      </c>
      <c r="B505" s="106" t="s">
        <v>984</v>
      </c>
      <c r="C505">
        <v>0.15</v>
      </c>
      <c r="D505">
        <v>0.1</v>
      </c>
      <c r="E505">
        <v>0.1</v>
      </c>
      <c r="F505">
        <v>0.3</v>
      </c>
      <c r="G505">
        <v>0</v>
      </c>
    </row>
    <row r="506" spans="1:7" x14ac:dyDescent="0.2">
      <c r="A506">
        <v>6652</v>
      </c>
      <c r="B506" s="106" t="s">
        <v>985</v>
      </c>
      <c r="C506">
        <v>0.05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6653</v>
      </c>
      <c r="B507" s="106" t="s">
        <v>3788</v>
      </c>
      <c r="C507">
        <v>0</v>
      </c>
      <c r="D507" s="106">
        <v>0</v>
      </c>
      <c r="E507" s="106">
        <v>0</v>
      </c>
      <c r="F507" s="106">
        <v>0</v>
      </c>
      <c r="G507" s="106">
        <v>0</v>
      </c>
    </row>
    <row r="508" spans="1:7" x14ac:dyDescent="0.2">
      <c r="A508">
        <v>6654</v>
      </c>
      <c r="B508" s="106" t="s">
        <v>1395</v>
      </c>
      <c r="C508">
        <v>0.05</v>
      </c>
      <c r="D508">
        <v>0.05</v>
      </c>
      <c r="E508" s="106">
        <v>0.05</v>
      </c>
      <c r="F508" s="106">
        <v>28.8</v>
      </c>
      <c r="G508" s="106">
        <v>0.05</v>
      </c>
    </row>
    <row r="509" spans="1:7" x14ac:dyDescent="0.2">
      <c r="A509">
        <v>6674</v>
      </c>
      <c r="B509" s="106" t="s">
        <v>234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">
      <c r="A510">
        <v>6702</v>
      </c>
      <c r="B510" s="106" t="s">
        <v>236</v>
      </c>
      <c r="C510">
        <v>0.2</v>
      </c>
      <c r="D510">
        <v>0.2</v>
      </c>
      <c r="E510">
        <v>0.2</v>
      </c>
      <c r="F510">
        <v>0.6</v>
      </c>
      <c r="G510" s="106">
        <v>0.2</v>
      </c>
    </row>
    <row r="511" spans="1:7" x14ac:dyDescent="0.2">
      <c r="A511">
        <v>6706</v>
      </c>
      <c r="B511" s="106" t="s">
        <v>3789</v>
      </c>
      <c r="C511">
        <v>0</v>
      </c>
      <c r="D511">
        <v>0.05</v>
      </c>
      <c r="E511">
        <v>0</v>
      </c>
      <c r="F511">
        <v>0</v>
      </c>
      <c r="G511">
        <v>0</v>
      </c>
    </row>
    <row r="512" spans="1:7" x14ac:dyDescent="0.2">
      <c r="A512">
        <v>6715</v>
      </c>
      <c r="B512" s="106" t="s">
        <v>3597</v>
      </c>
      <c r="C512">
        <v>0.05</v>
      </c>
      <c r="D512">
        <v>0.05</v>
      </c>
      <c r="E512">
        <v>0</v>
      </c>
      <c r="F512">
        <v>0</v>
      </c>
      <c r="G512">
        <v>0</v>
      </c>
    </row>
    <row r="513" spans="1:7" x14ac:dyDescent="0.2">
      <c r="A513">
        <v>6724</v>
      </c>
      <c r="B513" s="106" t="s">
        <v>986</v>
      </c>
      <c r="C513">
        <v>0.05</v>
      </c>
      <c r="D513">
        <v>0.05</v>
      </c>
      <c r="E513">
        <v>0</v>
      </c>
      <c r="F513">
        <v>0</v>
      </c>
      <c r="G513" t="s">
        <v>158</v>
      </c>
    </row>
    <row r="514" spans="1:7" x14ac:dyDescent="0.2">
      <c r="A514">
        <v>6742</v>
      </c>
      <c r="B514" s="106" t="s">
        <v>3667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">
      <c r="A515">
        <v>6748</v>
      </c>
      <c r="B515" s="106" t="s">
        <v>987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6750</v>
      </c>
      <c r="B516" s="106" t="s">
        <v>3555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">
      <c r="A517">
        <v>6752</v>
      </c>
      <c r="B517" s="106" t="s">
        <v>55</v>
      </c>
      <c r="C517">
        <v>0</v>
      </c>
      <c r="D517">
        <v>0</v>
      </c>
      <c r="E517">
        <v>0</v>
      </c>
      <c r="F517">
        <v>0</v>
      </c>
      <c r="G517" t="s">
        <v>158</v>
      </c>
    </row>
    <row r="518" spans="1:7" x14ac:dyDescent="0.2">
      <c r="A518">
        <v>6754</v>
      </c>
      <c r="B518" s="106" t="s">
        <v>988</v>
      </c>
      <c r="C518">
        <v>0</v>
      </c>
      <c r="D518" s="106">
        <v>0</v>
      </c>
      <c r="E518" s="106">
        <v>0</v>
      </c>
      <c r="F518">
        <v>0</v>
      </c>
      <c r="G518">
        <v>0.05</v>
      </c>
    </row>
    <row r="519" spans="1:7" x14ac:dyDescent="0.2">
      <c r="A519">
        <v>6755</v>
      </c>
      <c r="B519" s="106" t="s">
        <v>709</v>
      </c>
      <c r="C519">
        <v>0.05</v>
      </c>
      <c r="D519" s="106">
        <v>0.05</v>
      </c>
      <c r="E519" s="106">
        <v>0.05</v>
      </c>
      <c r="F519">
        <v>0.15</v>
      </c>
      <c r="G519">
        <v>0.05</v>
      </c>
    </row>
    <row r="520" spans="1:7" x14ac:dyDescent="0.2">
      <c r="A520">
        <v>6763</v>
      </c>
      <c r="B520" s="106" t="s">
        <v>989</v>
      </c>
      <c r="C520">
        <v>0.05</v>
      </c>
      <c r="D520" s="106">
        <v>0.05</v>
      </c>
      <c r="E520" s="106">
        <v>0.05</v>
      </c>
      <c r="F520">
        <v>0.15</v>
      </c>
      <c r="G520" s="106">
        <v>0.05</v>
      </c>
    </row>
    <row r="521" spans="1:7" x14ac:dyDescent="0.2">
      <c r="A521">
        <v>6785</v>
      </c>
      <c r="B521" s="106" t="s">
        <v>3598</v>
      </c>
      <c r="C521">
        <v>0</v>
      </c>
      <c r="D521" s="106">
        <v>0</v>
      </c>
      <c r="E521" s="106">
        <v>0</v>
      </c>
      <c r="F521">
        <v>0</v>
      </c>
      <c r="G521">
        <v>0</v>
      </c>
    </row>
    <row r="522" spans="1:7" x14ac:dyDescent="0.2">
      <c r="A522">
        <v>6789</v>
      </c>
      <c r="B522" s="106" t="s">
        <v>3790</v>
      </c>
      <c r="C522">
        <v>0</v>
      </c>
      <c r="D522">
        <v>0</v>
      </c>
      <c r="E522">
        <v>0</v>
      </c>
      <c r="F522" t="s">
        <v>158</v>
      </c>
      <c r="G522" t="s">
        <v>158</v>
      </c>
    </row>
    <row r="523" spans="1:7" x14ac:dyDescent="0.2">
      <c r="A523">
        <v>6794</v>
      </c>
      <c r="B523" s="106" t="s">
        <v>4407</v>
      </c>
      <c r="C523">
        <v>0</v>
      </c>
      <c r="D523" t="s">
        <v>158</v>
      </c>
      <c r="E523">
        <v>0.05</v>
      </c>
      <c r="F523">
        <v>0.15</v>
      </c>
      <c r="G523">
        <v>0.05</v>
      </c>
    </row>
    <row r="524" spans="1:7" x14ac:dyDescent="0.2">
      <c r="A524">
        <v>6798</v>
      </c>
      <c r="B524" s="106" t="s">
        <v>990</v>
      </c>
      <c r="C524">
        <v>0</v>
      </c>
      <c r="D524">
        <v>0</v>
      </c>
      <c r="E524">
        <v>0</v>
      </c>
      <c r="F524">
        <v>0.15</v>
      </c>
      <c r="G524">
        <v>0</v>
      </c>
    </row>
    <row r="525" spans="1:7" x14ac:dyDescent="0.2">
      <c r="A525">
        <v>6804</v>
      </c>
      <c r="B525" s="106" t="s">
        <v>991</v>
      </c>
      <c r="C525">
        <v>0</v>
      </c>
      <c r="D525">
        <v>0</v>
      </c>
      <c r="E525">
        <v>0</v>
      </c>
      <c r="F525">
        <v>0</v>
      </c>
      <c r="G525">
        <v>0.05</v>
      </c>
    </row>
    <row r="526" spans="1:7" x14ac:dyDescent="0.2">
      <c r="A526">
        <v>6806</v>
      </c>
      <c r="B526" s="106" t="s">
        <v>992</v>
      </c>
      <c r="C526">
        <v>0.25</v>
      </c>
      <c r="D526">
        <v>0.25</v>
      </c>
      <c r="E526">
        <v>0.25</v>
      </c>
      <c r="F526">
        <v>0.75</v>
      </c>
      <c r="G526">
        <v>0.25</v>
      </c>
    </row>
    <row r="527" spans="1:7" x14ac:dyDescent="0.2">
      <c r="A527">
        <v>6807</v>
      </c>
      <c r="B527" s="106" t="s">
        <v>239</v>
      </c>
      <c r="C527">
        <v>0</v>
      </c>
      <c r="D527" s="106">
        <v>0</v>
      </c>
      <c r="E527">
        <v>0</v>
      </c>
      <c r="F527">
        <v>0.15</v>
      </c>
      <c r="G527">
        <v>0.05</v>
      </c>
    </row>
    <row r="528" spans="1:7" x14ac:dyDescent="0.2">
      <c r="A528">
        <v>6815</v>
      </c>
      <c r="B528" s="106" t="s">
        <v>3791</v>
      </c>
      <c r="C528">
        <v>0</v>
      </c>
      <c r="D528" s="106">
        <v>0</v>
      </c>
      <c r="E528" s="106">
        <v>0</v>
      </c>
      <c r="F528">
        <v>0</v>
      </c>
      <c r="G528" t="s">
        <v>158</v>
      </c>
    </row>
    <row r="529" spans="1:7" x14ac:dyDescent="0.2">
      <c r="A529">
        <v>6817</v>
      </c>
      <c r="B529" s="106" t="s">
        <v>993</v>
      </c>
      <c r="C529">
        <v>0</v>
      </c>
      <c r="D529" s="106">
        <v>0</v>
      </c>
      <c r="E529">
        <v>0</v>
      </c>
      <c r="F529">
        <v>0</v>
      </c>
      <c r="G529">
        <v>0</v>
      </c>
    </row>
    <row r="530" spans="1:7" x14ac:dyDescent="0.2">
      <c r="A530">
        <v>6823</v>
      </c>
      <c r="B530" s="106" t="s">
        <v>994</v>
      </c>
      <c r="C530">
        <v>0.05</v>
      </c>
      <c r="D530">
        <v>0.1</v>
      </c>
      <c r="E530">
        <v>0.1</v>
      </c>
      <c r="F530" s="106">
        <v>0.3</v>
      </c>
      <c r="G530">
        <v>0.1</v>
      </c>
    </row>
    <row r="531" spans="1:7" x14ac:dyDescent="0.2">
      <c r="A531">
        <v>6839</v>
      </c>
      <c r="B531" s="106" t="s">
        <v>995</v>
      </c>
      <c r="C531">
        <v>0.05</v>
      </c>
      <c r="D531">
        <v>0.05</v>
      </c>
      <c r="E531">
        <v>0.05</v>
      </c>
      <c r="F531" s="106">
        <v>0.15</v>
      </c>
      <c r="G531">
        <v>0.05</v>
      </c>
    </row>
    <row r="532" spans="1:7" x14ac:dyDescent="0.2">
      <c r="A532">
        <v>6841</v>
      </c>
      <c r="B532" s="106" t="s">
        <v>4105</v>
      </c>
      <c r="C532">
        <v>0</v>
      </c>
      <c r="D532" s="106">
        <v>0</v>
      </c>
      <c r="E532" s="106" t="s">
        <v>158</v>
      </c>
      <c r="F532" t="s">
        <v>158</v>
      </c>
      <c r="G532" s="106" t="s">
        <v>158</v>
      </c>
    </row>
    <row r="533" spans="1:7" x14ac:dyDescent="0.2">
      <c r="A533">
        <v>6845</v>
      </c>
      <c r="B533" s="106" t="s">
        <v>3880</v>
      </c>
      <c r="C533">
        <v>0</v>
      </c>
      <c r="D533">
        <v>0</v>
      </c>
      <c r="E533" t="s">
        <v>158</v>
      </c>
      <c r="F533">
        <v>0</v>
      </c>
      <c r="G533">
        <v>0</v>
      </c>
    </row>
    <row r="534" spans="1:7" x14ac:dyDescent="0.2">
      <c r="A534">
        <v>6848</v>
      </c>
      <c r="B534" s="106" t="s">
        <v>996</v>
      </c>
      <c r="C534">
        <v>0.05</v>
      </c>
      <c r="D534">
        <v>0.05</v>
      </c>
      <c r="E534">
        <v>0.05</v>
      </c>
      <c r="F534">
        <v>0.15</v>
      </c>
      <c r="G534">
        <v>0.05</v>
      </c>
    </row>
    <row r="535" spans="1:7" x14ac:dyDescent="0.2">
      <c r="A535">
        <v>6850</v>
      </c>
      <c r="B535" s="106" t="s">
        <v>3792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">
      <c r="A536">
        <v>6853</v>
      </c>
      <c r="B536" s="106" t="s">
        <v>4408</v>
      </c>
      <c r="C536">
        <v>0</v>
      </c>
      <c r="D536" t="s">
        <v>158</v>
      </c>
      <c r="E536" s="106" t="s">
        <v>158</v>
      </c>
      <c r="F536" t="s">
        <v>158</v>
      </c>
      <c r="G536" s="106" t="s">
        <v>158</v>
      </c>
    </row>
    <row r="537" spans="1:7" x14ac:dyDescent="0.2">
      <c r="A537">
        <v>6856</v>
      </c>
      <c r="B537" s="106" t="s">
        <v>235</v>
      </c>
      <c r="C537">
        <v>0.15</v>
      </c>
      <c r="D537">
        <v>0.15</v>
      </c>
      <c r="E537" s="106">
        <v>0.15</v>
      </c>
      <c r="F537">
        <v>0.45</v>
      </c>
      <c r="G537" s="106">
        <v>0.15</v>
      </c>
    </row>
    <row r="538" spans="1:7" x14ac:dyDescent="0.2">
      <c r="A538">
        <v>6861</v>
      </c>
      <c r="B538" s="106" t="s">
        <v>997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">
      <c r="A539">
        <v>6871</v>
      </c>
      <c r="B539" s="106" t="s">
        <v>998</v>
      </c>
      <c r="C539">
        <v>0</v>
      </c>
      <c r="D539">
        <v>0.05</v>
      </c>
      <c r="E539">
        <v>0.05</v>
      </c>
      <c r="F539">
        <v>0.15</v>
      </c>
      <c r="G539" s="106">
        <v>0.05</v>
      </c>
    </row>
    <row r="540" spans="1:7" x14ac:dyDescent="0.2">
      <c r="A540">
        <v>6875</v>
      </c>
      <c r="B540" s="106" t="s">
        <v>3793</v>
      </c>
      <c r="C540">
        <v>0</v>
      </c>
      <c r="D540">
        <v>0</v>
      </c>
      <c r="E540">
        <v>0</v>
      </c>
      <c r="F540" t="s">
        <v>158</v>
      </c>
      <c r="G540" t="s">
        <v>158</v>
      </c>
    </row>
    <row r="541" spans="1:7" x14ac:dyDescent="0.2">
      <c r="A541">
        <v>6877</v>
      </c>
      <c r="B541" s="106" t="s">
        <v>3794</v>
      </c>
      <c r="C541">
        <v>0</v>
      </c>
      <c r="D541">
        <v>0</v>
      </c>
      <c r="E541">
        <v>0</v>
      </c>
      <c r="F541">
        <v>0</v>
      </c>
      <c r="G541" t="s">
        <v>158</v>
      </c>
    </row>
    <row r="542" spans="1:7" x14ac:dyDescent="0.2">
      <c r="A542">
        <v>6901</v>
      </c>
      <c r="B542" s="106" t="s">
        <v>1608</v>
      </c>
      <c r="C542">
        <v>0.05</v>
      </c>
      <c r="D542">
        <v>0.05</v>
      </c>
      <c r="E542">
        <v>0.05</v>
      </c>
      <c r="F542">
        <v>0.15</v>
      </c>
      <c r="G542">
        <v>0.05</v>
      </c>
    </row>
    <row r="543" spans="1:7" x14ac:dyDescent="0.2">
      <c r="A543">
        <v>6908</v>
      </c>
      <c r="B543" s="106" t="s">
        <v>3795</v>
      </c>
      <c r="C543">
        <v>0</v>
      </c>
      <c r="D543">
        <v>0</v>
      </c>
      <c r="E543">
        <v>0</v>
      </c>
      <c r="F543" t="s">
        <v>158</v>
      </c>
      <c r="G543" t="s">
        <v>158</v>
      </c>
    </row>
    <row r="544" spans="1:7" x14ac:dyDescent="0.2">
      <c r="A544">
        <v>6923</v>
      </c>
      <c r="B544" s="106" t="s">
        <v>58</v>
      </c>
      <c r="C544">
        <v>0.05</v>
      </c>
      <c r="D544">
        <v>0.05</v>
      </c>
      <c r="E544">
        <v>0.05</v>
      </c>
      <c r="F544">
        <v>0.15</v>
      </c>
      <c r="G544">
        <v>0.05</v>
      </c>
    </row>
    <row r="545" spans="1:7" x14ac:dyDescent="0.2">
      <c r="A545">
        <v>6926</v>
      </c>
      <c r="B545" s="106" t="s">
        <v>1000</v>
      </c>
      <c r="C545">
        <v>0.05</v>
      </c>
      <c r="D545">
        <v>0.05</v>
      </c>
      <c r="E545">
        <v>0.05</v>
      </c>
      <c r="F545">
        <v>0.15</v>
      </c>
      <c r="G545">
        <v>0.05</v>
      </c>
    </row>
    <row r="546" spans="1:7" x14ac:dyDescent="0.2">
      <c r="A546">
        <v>6941</v>
      </c>
      <c r="B546" s="106" t="s">
        <v>1001</v>
      </c>
      <c r="C546">
        <v>0</v>
      </c>
      <c r="D546">
        <v>0.05</v>
      </c>
      <c r="E546">
        <v>0.05</v>
      </c>
      <c r="F546">
        <v>0.15</v>
      </c>
      <c r="G546">
        <v>0.05</v>
      </c>
    </row>
    <row r="547" spans="1:7" x14ac:dyDescent="0.2">
      <c r="A547">
        <v>6947</v>
      </c>
      <c r="B547" s="106" t="s">
        <v>1002</v>
      </c>
      <c r="C547">
        <v>0.05</v>
      </c>
      <c r="D547">
        <v>0.05</v>
      </c>
      <c r="E547" s="106">
        <v>0.05</v>
      </c>
      <c r="F547" s="106">
        <v>0.15</v>
      </c>
      <c r="G547">
        <v>0.05</v>
      </c>
    </row>
    <row r="548" spans="1:7" x14ac:dyDescent="0.2">
      <c r="A548">
        <v>6951</v>
      </c>
      <c r="B548" s="106" t="s">
        <v>229</v>
      </c>
      <c r="C548">
        <v>0.1</v>
      </c>
      <c r="D548">
        <v>0.1</v>
      </c>
      <c r="E548">
        <v>0.1</v>
      </c>
      <c r="F548">
        <v>0.3</v>
      </c>
      <c r="G548">
        <v>0.1</v>
      </c>
    </row>
    <row r="549" spans="1:7" x14ac:dyDescent="0.2">
      <c r="A549">
        <v>6952</v>
      </c>
      <c r="B549" s="106" t="s">
        <v>565</v>
      </c>
      <c r="C549">
        <v>0.05</v>
      </c>
      <c r="D549" s="106">
        <v>0.05</v>
      </c>
      <c r="E549">
        <v>0.05</v>
      </c>
      <c r="F549" s="106">
        <v>0.15</v>
      </c>
      <c r="G549" s="106">
        <v>0.05</v>
      </c>
    </row>
    <row r="550" spans="1:7" x14ac:dyDescent="0.2">
      <c r="A550">
        <v>6962</v>
      </c>
      <c r="B550" s="106" t="s">
        <v>1003</v>
      </c>
      <c r="C550">
        <v>0.05</v>
      </c>
      <c r="D550" s="106">
        <v>0.05</v>
      </c>
      <c r="E550">
        <v>0.05</v>
      </c>
      <c r="F550" s="106">
        <v>1.5</v>
      </c>
      <c r="G550" s="106">
        <v>0.05</v>
      </c>
    </row>
    <row r="551" spans="1:7" x14ac:dyDescent="0.2">
      <c r="A551">
        <v>6965</v>
      </c>
      <c r="B551" s="106" t="s">
        <v>568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">
      <c r="A552">
        <v>6967</v>
      </c>
      <c r="B552" s="106" t="s">
        <v>1004</v>
      </c>
      <c r="C552">
        <v>0.05</v>
      </c>
      <c r="D552">
        <v>0.05</v>
      </c>
      <c r="E552">
        <v>0.05</v>
      </c>
      <c r="F552">
        <v>0.15</v>
      </c>
      <c r="G552">
        <v>0.05</v>
      </c>
    </row>
    <row r="553" spans="1:7" x14ac:dyDescent="0.2">
      <c r="A553">
        <v>6971</v>
      </c>
      <c r="B553" s="106" t="s">
        <v>1005</v>
      </c>
      <c r="C553">
        <v>0.05</v>
      </c>
      <c r="D553">
        <v>0.15</v>
      </c>
      <c r="E553">
        <v>0.15</v>
      </c>
      <c r="F553">
        <v>0.45</v>
      </c>
      <c r="G553">
        <v>0.15</v>
      </c>
    </row>
    <row r="554" spans="1:7" x14ac:dyDescent="0.2">
      <c r="A554">
        <v>6976</v>
      </c>
      <c r="B554" s="106" t="s">
        <v>1006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">
      <c r="A555">
        <v>6988</v>
      </c>
      <c r="B555" s="106" t="s">
        <v>65</v>
      </c>
      <c r="C555">
        <v>0</v>
      </c>
      <c r="D555" s="106">
        <v>0</v>
      </c>
      <c r="E555" s="106">
        <v>0</v>
      </c>
      <c r="F555">
        <v>0</v>
      </c>
      <c r="G555" s="106" t="s">
        <v>158</v>
      </c>
    </row>
    <row r="556" spans="1:7" x14ac:dyDescent="0.2">
      <c r="A556">
        <v>6989</v>
      </c>
      <c r="B556" s="106" t="s">
        <v>3335</v>
      </c>
      <c r="C556">
        <v>0</v>
      </c>
      <c r="D556">
        <v>0</v>
      </c>
      <c r="E556" s="106">
        <v>0</v>
      </c>
      <c r="F556">
        <v>0</v>
      </c>
      <c r="G556">
        <v>0</v>
      </c>
    </row>
    <row r="557" spans="1:7" x14ac:dyDescent="0.2">
      <c r="A557">
        <v>7003</v>
      </c>
      <c r="B557" s="106" t="s">
        <v>1007</v>
      </c>
      <c r="C557">
        <v>0.05</v>
      </c>
      <c r="D557" s="106">
        <v>0.05</v>
      </c>
      <c r="E557" s="106">
        <v>0.05</v>
      </c>
      <c r="F557" s="106">
        <v>0.15</v>
      </c>
      <c r="G557" s="106">
        <v>0.05</v>
      </c>
    </row>
    <row r="558" spans="1:7" x14ac:dyDescent="0.2">
      <c r="A558">
        <v>7030</v>
      </c>
      <c r="B558" s="106" t="s">
        <v>3318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7102</v>
      </c>
      <c r="B559" s="106" t="s">
        <v>1008</v>
      </c>
      <c r="C559">
        <v>0.05</v>
      </c>
      <c r="D559">
        <v>0.05</v>
      </c>
      <c r="E559">
        <v>0.05</v>
      </c>
      <c r="F559">
        <v>0.15</v>
      </c>
      <c r="G559">
        <v>0.05</v>
      </c>
    </row>
    <row r="560" spans="1:7" x14ac:dyDescent="0.2">
      <c r="A560">
        <v>7105</v>
      </c>
      <c r="B560" s="106" t="s">
        <v>1009</v>
      </c>
      <c r="C560">
        <v>0.1</v>
      </c>
      <c r="D560">
        <v>0.1</v>
      </c>
      <c r="E560">
        <v>0.1</v>
      </c>
      <c r="F560" s="106">
        <v>0.15</v>
      </c>
      <c r="G560" s="106">
        <v>0.05</v>
      </c>
    </row>
    <row r="561" spans="1:7" x14ac:dyDescent="0.2">
      <c r="A561">
        <v>7150</v>
      </c>
      <c r="B561" s="106" t="s">
        <v>1010</v>
      </c>
      <c r="C561">
        <v>0</v>
      </c>
      <c r="D561">
        <v>0</v>
      </c>
      <c r="E561">
        <v>0</v>
      </c>
      <c r="F561" s="106">
        <v>0</v>
      </c>
      <c r="G561" s="106">
        <v>0</v>
      </c>
    </row>
    <row r="562" spans="1:7" x14ac:dyDescent="0.2">
      <c r="A562">
        <v>7164</v>
      </c>
      <c r="B562" s="106" t="s">
        <v>3852</v>
      </c>
      <c r="C562">
        <v>0</v>
      </c>
      <c r="D562">
        <v>0</v>
      </c>
      <c r="E562" t="s">
        <v>158</v>
      </c>
      <c r="F562">
        <v>0</v>
      </c>
      <c r="G562">
        <v>0</v>
      </c>
    </row>
    <row r="563" spans="1:7" x14ac:dyDescent="0.2">
      <c r="A563">
        <v>7167</v>
      </c>
      <c r="B563" s="106" t="s">
        <v>3599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">
      <c r="A564">
        <v>7180</v>
      </c>
      <c r="B564" s="106" t="s">
        <v>1396</v>
      </c>
      <c r="C564">
        <v>0</v>
      </c>
      <c r="D564">
        <v>0</v>
      </c>
      <c r="E564">
        <v>0</v>
      </c>
      <c r="F564">
        <v>0</v>
      </c>
      <c r="G564" t="s">
        <v>158</v>
      </c>
    </row>
    <row r="565" spans="1:7" x14ac:dyDescent="0.2">
      <c r="A565">
        <v>7181</v>
      </c>
      <c r="B565" s="106" t="s">
        <v>64</v>
      </c>
      <c r="C565">
        <v>0.05</v>
      </c>
      <c r="D565">
        <v>0.05</v>
      </c>
      <c r="E565">
        <v>0.05</v>
      </c>
      <c r="F565">
        <v>0.15</v>
      </c>
      <c r="G565">
        <v>0.05</v>
      </c>
    </row>
    <row r="566" spans="1:7" x14ac:dyDescent="0.2">
      <c r="A566">
        <v>7184</v>
      </c>
      <c r="B566" s="106" t="s">
        <v>1011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">
      <c r="A567">
        <v>7186</v>
      </c>
      <c r="B567" s="106" t="s">
        <v>724</v>
      </c>
      <c r="C567">
        <v>0.05</v>
      </c>
      <c r="D567" s="106">
        <v>0</v>
      </c>
      <c r="E567">
        <v>0</v>
      </c>
      <c r="F567" s="106">
        <v>0.15</v>
      </c>
      <c r="G567">
        <v>0</v>
      </c>
    </row>
    <row r="568" spans="1:7" x14ac:dyDescent="0.2">
      <c r="A568">
        <v>7187</v>
      </c>
      <c r="B568" s="106" t="s">
        <v>3319</v>
      </c>
      <c r="C568">
        <v>0</v>
      </c>
      <c r="D568">
        <v>0</v>
      </c>
      <c r="E568">
        <v>0</v>
      </c>
      <c r="F568" t="s">
        <v>158</v>
      </c>
      <c r="G568">
        <v>0.05</v>
      </c>
    </row>
    <row r="569" spans="1:7" x14ac:dyDescent="0.2">
      <c r="A569">
        <v>7189</v>
      </c>
      <c r="B569" s="106" t="s">
        <v>45</v>
      </c>
      <c r="C569">
        <v>0</v>
      </c>
      <c r="D569" s="106">
        <v>0</v>
      </c>
      <c r="E569">
        <v>0</v>
      </c>
      <c r="F569">
        <v>0</v>
      </c>
      <c r="G569" s="106">
        <v>0</v>
      </c>
    </row>
    <row r="570" spans="1:7" x14ac:dyDescent="0.2">
      <c r="A570">
        <v>7190</v>
      </c>
      <c r="B570" s="106" t="s">
        <v>1012</v>
      </c>
      <c r="C570">
        <v>0</v>
      </c>
      <c r="D570">
        <v>0</v>
      </c>
      <c r="E570" s="106">
        <v>0</v>
      </c>
      <c r="F570" s="106">
        <v>0</v>
      </c>
      <c r="G570" s="106">
        <v>0</v>
      </c>
    </row>
    <row r="571" spans="1:7" x14ac:dyDescent="0.2">
      <c r="A571">
        <v>7192</v>
      </c>
      <c r="B571" s="106" t="s">
        <v>3336</v>
      </c>
      <c r="C571">
        <v>0.05</v>
      </c>
      <c r="D571">
        <v>0.05</v>
      </c>
      <c r="E571" s="106">
        <v>0</v>
      </c>
      <c r="F571" s="106">
        <v>0</v>
      </c>
      <c r="G571" s="106">
        <v>0</v>
      </c>
    </row>
    <row r="572" spans="1:7" x14ac:dyDescent="0.2">
      <c r="A572">
        <v>7202</v>
      </c>
      <c r="B572" s="106" t="s">
        <v>1013</v>
      </c>
      <c r="C572">
        <v>0</v>
      </c>
      <c r="D572" t="s">
        <v>158</v>
      </c>
      <c r="E572" s="106">
        <v>0</v>
      </c>
      <c r="F572" t="s">
        <v>158</v>
      </c>
      <c r="G572" t="s">
        <v>158</v>
      </c>
    </row>
    <row r="573" spans="1:7" x14ac:dyDescent="0.2">
      <c r="A573">
        <v>7203</v>
      </c>
      <c r="B573" s="106" t="s">
        <v>233</v>
      </c>
      <c r="C573">
        <v>0.15</v>
      </c>
      <c r="D573">
        <v>0.15</v>
      </c>
      <c r="E573" s="106">
        <v>0.15</v>
      </c>
      <c r="F573">
        <v>0.45</v>
      </c>
      <c r="G573">
        <v>0.15</v>
      </c>
    </row>
    <row r="574" spans="1:7" x14ac:dyDescent="0.2">
      <c r="A574">
        <v>7205</v>
      </c>
      <c r="B574" s="106" t="s">
        <v>60</v>
      </c>
      <c r="C574">
        <v>0.05</v>
      </c>
      <c r="D574">
        <v>0.05</v>
      </c>
      <c r="E574">
        <v>0.05</v>
      </c>
      <c r="F574">
        <v>0.15</v>
      </c>
      <c r="G574">
        <v>0.05</v>
      </c>
    </row>
    <row r="575" spans="1:7" x14ac:dyDescent="0.2">
      <c r="A575">
        <v>7212</v>
      </c>
      <c r="B575" s="106" t="s">
        <v>3600</v>
      </c>
      <c r="C575">
        <v>0</v>
      </c>
      <c r="D575" s="106">
        <v>0</v>
      </c>
      <c r="E575" s="106">
        <v>0</v>
      </c>
      <c r="F575">
        <v>0</v>
      </c>
      <c r="G575" t="s">
        <v>158</v>
      </c>
    </row>
    <row r="576" spans="1:7" x14ac:dyDescent="0.2">
      <c r="A576">
        <v>7222</v>
      </c>
      <c r="B576" s="106" t="s">
        <v>1014</v>
      </c>
      <c r="C576">
        <v>0.05</v>
      </c>
      <c r="D576">
        <v>0.05</v>
      </c>
      <c r="E576" s="106">
        <v>0.05</v>
      </c>
      <c r="F576" s="106">
        <v>0.15</v>
      </c>
      <c r="G576" s="106">
        <v>0.05</v>
      </c>
    </row>
    <row r="577" spans="1:7" x14ac:dyDescent="0.2">
      <c r="A577">
        <v>7224</v>
      </c>
      <c r="B577" s="106" t="s">
        <v>1015</v>
      </c>
      <c r="C577">
        <v>0</v>
      </c>
      <c r="D577">
        <v>0.05</v>
      </c>
      <c r="E577" s="106">
        <v>0.05</v>
      </c>
      <c r="F577" s="106">
        <v>0</v>
      </c>
      <c r="G577" s="106">
        <v>0.05</v>
      </c>
    </row>
    <row r="578" spans="1:7" x14ac:dyDescent="0.2">
      <c r="A578">
        <v>7231</v>
      </c>
      <c r="B578" s="106" t="s">
        <v>1016</v>
      </c>
      <c r="C578">
        <v>0</v>
      </c>
      <c r="D578">
        <v>0</v>
      </c>
      <c r="E578" s="106">
        <v>0</v>
      </c>
      <c r="F578">
        <v>0</v>
      </c>
      <c r="G578" s="106">
        <v>0</v>
      </c>
    </row>
    <row r="579" spans="1:7" x14ac:dyDescent="0.2">
      <c r="A579">
        <v>7236</v>
      </c>
      <c r="B579" s="106" t="s">
        <v>1017</v>
      </c>
      <c r="C579">
        <v>0</v>
      </c>
      <c r="D579">
        <v>0</v>
      </c>
      <c r="E579">
        <v>0</v>
      </c>
      <c r="F579" s="106">
        <v>0</v>
      </c>
      <c r="G579">
        <v>0</v>
      </c>
    </row>
    <row r="580" spans="1:7" x14ac:dyDescent="0.2">
      <c r="A580">
        <v>7239</v>
      </c>
      <c r="B580" s="106" t="s">
        <v>1018</v>
      </c>
      <c r="C580">
        <v>0.05</v>
      </c>
      <c r="D580">
        <v>0.05</v>
      </c>
      <c r="E580">
        <v>0.05</v>
      </c>
      <c r="F580">
        <v>0.15</v>
      </c>
      <c r="G580">
        <v>0.05</v>
      </c>
    </row>
    <row r="581" spans="1:7" x14ac:dyDescent="0.2">
      <c r="A581">
        <v>7240</v>
      </c>
      <c r="B581" s="106" t="s">
        <v>1019</v>
      </c>
      <c r="C581">
        <v>0</v>
      </c>
      <c r="D581">
        <v>0</v>
      </c>
      <c r="E581" t="s">
        <v>158</v>
      </c>
      <c r="F581" t="s">
        <v>158</v>
      </c>
      <c r="G581">
        <v>0</v>
      </c>
    </row>
    <row r="582" spans="1:7" x14ac:dyDescent="0.2">
      <c r="A582">
        <v>7256</v>
      </c>
      <c r="B582" s="106" t="s">
        <v>4409</v>
      </c>
      <c r="C582">
        <v>0</v>
      </c>
      <c r="D582" t="s">
        <v>158</v>
      </c>
      <c r="E582">
        <v>0</v>
      </c>
      <c r="F582" t="s">
        <v>158</v>
      </c>
      <c r="G582">
        <v>0</v>
      </c>
    </row>
    <row r="583" spans="1:7" x14ac:dyDescent="0.2">
      <c r="A583">
        <v>7267</v>
      </c>
      <c r="B583" s="106" t="s">
        <v>61</v>
      </c>
      <c r="C583">
        <v>0</v>
      </c>
      <c r="D583">
        <v>0</v>
      </c>
      <c r="E583" t="s">
        <v>158</v>
      </c>
      <c r="F583" t="s">
        <v>158</v>
      </c>
      <c r="G583" t="s">
        <v>158</v>
      </c>
    </row>
    <row r="584" spans="1:7" x14ac:dyDescent="0.2">
      <c r="A584">
        <v>7269</v>
      </c>
      <c r="B584" s="106" t="s">
        <v>1609</v>
      </c>
      <c r="C584">
        <v>0.15</v>
      </c>
      <c r="D584">
        <v>0.15</v>
      </c>
      <c r="E584">
        <v>0.1</v>
      </c>
      <c r="F584" s="106">
        <v>0.3</v>
      </c>
      <c r="G584">
        <v>0.1</v>
      </c>
    </row>
    <row r="585" spans="1:7" x14ac:dyDescent="0.2">
      <c r="A585">
        <v>7277</v>
      </c>
      <c r="B585" s="106" t="s">
        <v>1020</v>
      </c>
      <c r="C585">
        <v>0.05</v>
      </c>
      <c r="D585">
        <v>0.05</v>
      </c>
      <c r="E585" s="106">
        <v>0.05</v>
      </c>
      <c r="F585" s="106">
        <v>0.15</v>
      </c>
      <c r="G585" s="106">
        <v>0.05</v>
      </c>
    </row>
    <row r="586" spans="1:7" x14ac:dyDescent="0.2">
      <c r="A586">
        <v>7278</v>
      </c>
      <c r="B586" s="106" t="s">
        <v>46</v>
      </c>
      <c r="C586">
        <v>0.05</v>
      </c>
      <c r="D586">
        <v>0.05</v>
      </c>
      <c r="E586">
        <v>0.05</v>
      </c>
      <c r="F586">
        <v>0</v>
      </c>
      <c r="G586">
        <v>0</v>
      </c>
    </row>
    <row r="587" spans="1:7" x14ac:dyDescent="0.2">
      <c r="A587">
        <v>7280</v>
      </c>
      <c r="B587" s="106" t="s">
        <v>1021</v>
      </c>
      <c r="C587">
        <v>0</v>
      </c>
      <c r="D587">
        <v>0.05</v>
      </c>
      <c r="E587">
        <v>0</v>
      </c>
      <c r="F587">
        <v>0.15</v>
      </c>
      <c r="G587">
        <v>0.05</v>
      </c>
    </row>
    <row r="588" spans="1:7" x14ac:dyDescent="0.2">
      <c r="A588">
        <v>7294</v>
      </c>
      <c r="B588" s="106" t="s">
        <v>1341</v>
      </c>
      <c r="C588">
        <v>0.05</v>
      </c>
      <c r="D588">
        <v>0.05</v>
      </c>
      <c r="E588">
        <v>0.05</v>
      </c>
      <c r="F588">
        <v>0.15</v>
      </c>
      <c r="G588">
        <v>0.05</v>
      </c>
    </row>
    <row r="589" spans="1:7" x14ac:dyDescent="0.2">
      <c r="A589">
        <v>7309</v>
      </c>
      <c r="B589" s="106" t="s">
        <v>1022</v>
      </c>
      <c r="C589">
        <v>0.3</v>
      </c>
      <c r="D589">
        <v>0.3</v>
      </c>
      <c r="E589">
        <v>0.25</v>
      </c>
      <c r="F589">
        <v>0.9</v>
      </c>
      <c r="G589">
        <v>0.3</v>
      </c>
    </row>
    <row r="590" spans="1:7" x14ac:dyDescent="0.2">
      <c r="A590">
        <v>7313</v>
      </c>
      <c r="B590" s="106" t="s">
        <v>3414</v>
      </c>
      <c r="C590">
        <v>0</v>
      </c>
      <c r="D590" s="106">
        <v>0.05</v>
      </c>
      <c r="E590">
        <v>0</v>
      </c>
      <c r="F590">
        <v>0</v>
      </c>
      <c r="G590">
        <v>0</v>
      </c>
    </row>
    <row r="591" spans="1:7" x14ac:dyDescent="0.2">
      <c r="A591">
        <v>7322</v>
      </c>
      <c r="B591" s="106" t="s">
        <v>3442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7416</v>
      </c>
      <c r="B592" s="106" t="s">
        <v>1023</v>
      </c>
      <c r="C592">
        <v>0.05</v>
      </c>
      <c r="D592">
        <v>0.05</v>
      </c>
      <c r="E592">
        <v>0.05</v>
      </c>
      <c r="F592">
        <v>0.15</v>
      </c>
      <c r="G592">
        <v>0.05</v>
      </c>
    </row>
    <row r="593" spans="1:7" x14ac:dyDescent="0.2">
      <c r="A593">
        <v>7421</v>
      </c>
      <c r="B593" s="106" t="s">
        <v>4410</v>
      </c>
      <c r="C593">
        <v>0</v>
      </c>
      <c r="D593" t="s">
        <v>158</v>
      </c>
      <c r="E593" t="s">
        <v>158</v>
      </c>
      <c r="F593" t="s">
        <v>158</v>
      </c>
      <c r="G593" t="s">
        <v>158</v>
      </c>
    </row>
    <row r="594" spans="1:7" x14ac:dyDescent="0.2">
      <c r="A594">
        <v>7427</v>
      </c>
      <c r="B594" s="106" t="s">
        <v>1024</v>
      </c>
      <c r="C594">
        <v>0</v>
      </c>
      <c r="D594">
        <v>0.05</v>
      </c>
      <c r="E594">
        <v>0</v>
      </c>
      <c r="F594">
        <v>0</v>
      </c>
      <c r="G594">
        <v>0.05</v>
      </c>
    </row>
    <row r="595" spans="1:7" x14ac:dyDescent="0.2">
      <c r="A595">
        <v>7438</v>
      </c>
      <c r="B595" s="106" t="s">
        <v>4411</v>
      </c>
      <c r="C595">
        <v>0</v>
      </c>
      <c r="D595" t="s">
        <v>158</v>
      </c>
      <c r="E595">
        <v>0</v>
      </c>
      <c r="F595" s="106" t="s">
        <v>158</v>
      </c>
      <c r="G595">
        <v>0</v>
      </c>
    </row>
    <row r="596" spans="1:7" x14ac:dyDescent="0.2">
      <c r="A596">
        <v>7442</v>
      </c>
      <c r="B596" s="106" t="s">
        <v>1025</v>
      </c>
      <c r="C596">
        <v>0.05</v>
      </c>
      <c r="D596">
        <v>0.05</v>
      </c>
      <c r="E596">
        <v>0.05</v>
      </c>
      <c r="F596">
        <v>0.15</v>
      </c>
      <c r="G596">
        <v>0.05</v>
      </c>
    </row>
    <row r="597" spans="1:7" x14ac:dyDescent="0.2">
      <c r="A597">
        <v>7445</v>
      </c>
      <c r="B597" s="106" t="s">
        <v>1026</v>
      </c>
      <c r="C597">
        <v>0.05</v>
      </c>
      <c r="D597">
        <v>0.05</v>
      </c>
      <c r="E597">
        <v>0.05</v>
      </c>
      <c r="F597">
        <v>0.15</v>
      </c>
      <c r="G597">
        <v>0.05</v>
      </c>
    </row>
    <row r="598" spans="1:7" x14ac:dyDescent="0.2">
      <c r="A598">
        <v>7451</v>
      </c>
      <c r="B598" s="106" t="s">
        <v>1027</v>
      </c>
      <c r="C598">
        <v>0.05</v>
      </c>
      <c r="D598">
        <v>0.05</v>
      </c>
      <c r="E598" s="106">
        <v>0.05</v>
      </c>
      <c r="F598" s="106">
        <v>0.15</v>
      </c>
      <c r="G598" s="106">
        <v>0.05</v>
      </c>
    </row>
    <row r="599" spans="1:7" x14ac:dyDescent="0.2">
      <c r="A599">
        <v>7455</v>
      </c>
      <c r="B599" s="106" t="s">
        <v>4412</v>
      </c>
      <c r="C599">
        <v>0</v>
      </c>
      <c r="D599" t="s">
        <v>158</v>
      </c>
      <c r="E599">
        <v>0</v>
      </c>
      <c r="F599" s="106" t="s">
        <v>158</v>
      </c>
      <c r="G599" t="s">
        <v>158</v>
      </c>
    </row>
    <row r="600" spans="1:7" x14ac:dyDescent="0.2">
      <c r="A600">
        <v>7459</v>
      </c>
      <c r="B600" s="106" t="s">
        <v>1028</v>
      </c>
      <c r="C600">
        <v>0.05</v>
      </c>
      <c r="D600">
        <v>0.05</v>
      </c>
      <c r="E600">
        <v>0.05</v>
      </c>
      <c r="F600">
        <v>0.15</v>
      </c>
      <c r="G600">
        <v>0.05</v>
      </c>
    </row>
    <row r="601" spans="1:7" x14ac:dyDescent="0.2">
      <c r="A601">
        <v>7463</v>
      </c>
      <c r="B601" s="106" t="s">
        <v>1029</v>
      </c>
      <c r="C601">
        <v>0.05</v>
      </c>
      <c r="D601">
        <v>0.05</v>
      </c>
      <c r="E601">
        <v>0.05</v>
      </c>
      <c r="F601">
        <v>0.15</v>
      </c>
      <c r="G601">
        <v>0.05</v>
      </c>
    </row>
    <row r="602" spans="1:7" x14ac:dyDescent="0.2">
      <c r="A602">
        <v>7475</v>
      </c>
      <c r="B602" s="106" t="s">
        <v>1030</v>
      </c>
      <c r="C602">
        <v>0.05</v>
      </c>
      <c r="D602" s="106">
        <v>0.05</v>
      </c>
      <c r="E602">
        <v>0.05</v>
      </c>
      <c r="F602" s="106">
        <v>0.15</v>
      </c>
      <c r="G602">
        <v>0.05</v>
      </c>
    </row>
    <row r="603" spans="1:7" x14ac:dyDescent="0.2">
      <c r="A603">
        <v>7480</v>
      </c>
      <c r="B603" s="106" t="s">
        <v>1031</v>
      </c>
      <c r="C603">
        <v>0</v>
      </c>
      <c r="D603" s="106">
        <v>0</v>
      </c>
      <c r="E603" s="106">
        <v>0</v>
      </c>
      <c r="F603" s="106">
        <v>0</v>
      </c>
      <c r="G603" s="106">
        <v>0</v>
      </c>
    </row>
    <row r="604" spans="1:7" x14ac:dyDescent="0.2">
      <c r="A604">
        <v>7482</v>
      </c>
      <c r="B604" s="106" t="s">
        <v>1032</v>
      </c>
      <c r="C604">
        <v>0.05</v>
      </c>
      <c r="D604" s="106">
        <v>0.05</v>
      </c>
      <c r="E604" s="106">
        <v>0.05</v>
      </c>
      <c r="F604" s="106">
        <v>0.15</v>
      </c>
      <c r="G604" s="106">
        <v>0.05</v>
      </c>
    </row>
    <row r="605" spans="1:7" x14ac:dyDescent="0.2">
      <c r="A605">
        <v>7487</v>
      </c>
      <c r="B605" s="106" t="s">
        <v>3796</v>
      </c>
      <c r="C605">
        <v>0</v>
      </c>
      <c r="D605">
        <v>0.05</v>
      </c>
      <c r="E605">
        <v>0.05</v>
      </c>
      <c r="F605" t="s">
        <v>158</v>
      </c>
      <c r="G605">
        <v>0</v>
      </c>
    </row>
    <row r="606" spans="1:7" x14ac:dyDescent="0.2">
      <c r="A606">
        <v>7494</v>
      </c>
      <c r="B606" s="106" t="s">
        <v>1033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">
      <c r="A607">
        <v>7506</v>
      </c>
      <c r="B607" s="106" t="s">
        <v>1034</v>
      </c>
      <c r="C607">
        <v>0.05</v>
      </c>
      <c r="D607">
        <v>0.05</v>
      </c>
      <c r="E607" s="106">
        <v>0.05</v>
      </c>
      <c r="F607" s="106">
        <v>0.15</v>
      </c>
      <c r="G607">
        <v>0.05</v>
      </c>
    </row>
    <row r="608" spans="1:7" x14ac:dyDescent="0.2">
      <c r="A608">
        <v>7510</v>
      </c>
      <c r="B608" s="106" t="s">
        <v>4413</v>
      </c>
      <c r="C608">
        <v>0</v>
      </c>
      <c r="D608" t="s">
        <v>158</v>
      </c>
      <c r="E608" s="106" t="s">
        <v>158</v>
      </c>
      <c r="F608" s="106" t="s">
        <v>158</v>
      </c>
      <c r="G608" s="106" t="s">
        <v>158</v>
      </c>
    </row>
    <row r="609" spans="1:7" x14ac:dyDescent="0.2">
      <c r="A609">
        <v>7512</v>
      </c>
      <c r="B609" s="106" t="s">
        <v>4414</v>
      </c>
      <c r="C609">
        <v>0</v>
      </c>
      <c r="D609" t="s">
        <v>158</v>
      </c>
      <c r="E609">
        <v>0</v>
      </c>
      <c r="F609" t="s">
        <v>158</v>
      </c>
      <c r="G609">
        <v>0</v>
      </c>
    </row>
    <row r="610" spans="1:7" x14ac:dyDescent="0.2">
      <c r="A610">
        <v>7513</v>
      </c>
      <c r="B610" s="106" t="s">
        <v>3306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">
      <c r="A611">
        <v>7522</v>
      </c>
      <c r="B611" s="106" t="s">
        <v>4107</v>
      </c>
      <c r="C611">
        <v>0</v>
      </c>
      <c r="D611">
        <v>0</v>
      </c>
      <c r="E611" t="s">
        <v>158</v>
      </c>
      <c r="F611" t="s">
        <v>158</v>
      </c>
      <c r="G611" t="s">
        <v>158</v>
      </c>
    </row>
    <row r="612" spans="1:7" x14ac:dyDescent="0.2">
      <c r="A612">
        <v>7524</v>
      </c>
      <c r="B612" s="106" t="s">
        <v>1035</v>
      </c>
      <c r="C612">
        <v>0.05</v>
      </c>
      <c r="D612">
        <v>0.05</v>
      </c>
      <c r="E612">
        <v>0.05</v>
      </c>
      <c r="F612">
        <v>0</v>
      </c>
      <c r="G612">
        <v>0</v>
      </c>
    </row>
    <row r="613" spans="1:7" x14ac:dyDescent="0.2">
      <c r="A613">
        <v>7525</v>
      </c>
      <c r="B613" s="106" t="s">
        <v>1377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">
      <c r="A614">
        <v>7537</v>
      </c>
      <c r="B614" s="106" t="s">
        <v>4415</v>
      </c>
      <c r="C614">
        <v>0</v>
      </c>
      <c r="D614" t="s">
        <v>158</v>
      </c>
      <c r="E614">
        <v>0</v>
      </c>
      <c r="F614" t="s">
        <v>158</v>
      </c>
      <c r="G614" t="s">
        <v>158</v>
      </c>
    </row>
    <row r="615" spans="1:7" x14ac:dyDescent="0.2">
      <c r="A615">
        <v>7545</v>
      </c>
      <c r="B615" s="106" t="s">
        <v>4416</v>
      </c>
      <c r="C615">
        <v>0</v>
      </c>
      <c r="D615" t="s">
        <v>158</v>
      </c>
      <c r="E615">
        <v>0</v>
      </c>
      <c r="F615">
        <v>0</v>
      </c>
      <c r="G615">
        <v>0</v>
      </c>
    </row>
    <row r="616" spans="1:7" x14ac:dyDescent="0.2">
      <c r="A616">
        <v>7550</v>
      </c>
      <c r="B616" s="106" t="s">
        <v>4108</v>
      </c>
      <c r="C616">
        <v>0</v>
      </c>
      <c r="D616">
        <v>0</v>
      </c>
      <c r="E616" t="s">
        <v>158</v>
      </c>
      <c r="F616">
        <v>0</v>
      </c>
      <c r="G616">
        <v>0</v>
      </c>
    </row>
    <row r="617" spans="1:7" x14ac:dyDescent="0.2">
      <c r="A617">
        <v>7552</v>
      </c>
      <c r="B617" s="106" t="s">
        <v>3797</v>
      </c>
      <c r="C617">
        <v>0</v>
      </c>
      <c r="D617">
        <v>0</v>
      </c>
      <c r="E617">
        <v>0</v>
      </c>
      <c r="F617">
        <v>0</v>
      </c>
      <c r="G617" t="s">
        <v>158</v>
      </c>
    </row>
    <row r="618" spans="1:7" x14ac:dyDescent="0.2">
      <c r="A618">
        <v>7561</v>
      </c>
      <c r="B618" s="106" t="s">
        <v>1610</v>
      </c>
      <c r="C618">
        <v>0.05</v>
      </c>
      <c r="D618" s="106">
        <v>0.05</v>
      </c>
      <c r="E618">
        <v>0.05</v>
      </c>
      <c r="F618" s="106">
        <v>0.15</v>
      </c>
      <c r="G618" s="106">
        <v>0.05</v>
      </c>
    </row>
    <row r="619" spans="1:7" x14ac:dyDescent="0.2">
      <c r="A619">
        <v>7599</v>
      </c>
      <c r="B619" s="106" t="s">
        <v>3535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">
      <c r="A620">
        <v>7601</v>
      </c>
      <c r="B620" s="106" t="s">
        <v>1036</v>
      </c>
      <c r="C620">
        <v>0</v>
      </c>
      <c r="D620">
        <v>0.05</v>
      </c>
      <c r="E620">
        <v>0.05</v>
      </c>
      <c r="F620">
        <v>0.15</v>
      </c>
      <c r="G620">
        <v>0.05</v>
      </c>
    </row>
    <row r="621" spans="1:7" x14ac:dyDescent="0.2">
      <c r="A621">
        <v>7605</v>
      </c>
      <c r="B621" s="106" t="s">
        <v>3798</v>
      </c>
      <c r="C621">
        <v>0</v>
      </c>
      <c r="D621" s="106">
        <v>0</v>
      </c>
      <c r="E621">
        <v>0</v>
      </c>
      <c r="F621" t="s">
        <v>158</v>
      </c>
      <c r="G621">
        <v>0</v>
      </c>
    </row>
    <row r="622" spans="1:7" x14ac:dyDescent="0.2">
      <c r="A622">
        <v>7609</v>
      </c>
      <c r="B622" s="106" t="s">
        <v>3799</v>
      </c>
      <c r="C622">
        <v>0</v>
      </c>
      <c r="D622">
        <v>0</v>
      </c>
      <c r="E622">
        <v>0</v>
      </c>
      <c r="F622" t="s">
        <v>158</v>
      </c>
      <c r="G622">
        <v>0</v>
      </c>
    </row>
    <row r="623" spans="1:7" x14ac:dyDescent="0.2">
      <c r="A623">
        <v>7611</v>
      </c>
      <c r="B623" s="106" t="s">
        <v>3601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">
      <c r="A624">
        <v>7615</v>
      </c>
      <c r="B624" s="106" t="s">
        <v>1037</v>
      </c>
      <c r="C624">
        <v>0</v>
      </c>
      <c r="D624">
        <v>0.05</v>
      </c>
      <c r="E624">
        <v>0</v>
      </c>
      <c r="F624">
        <v>0</v>
      </c>
      <c r="G624">
        <v>0.05</v>
      </c>
    </row>
    <row r="625" spans="1:7" x14ac:dyDescent="0.2">
      <c r="A625">
        <v>7616</v>
      </c>
      <c r="B625" s="106" t="s">
        <v>1038</v>
      </c>
      <c r="C625">
        <v>0.05</v>
      </c>
      <c r="D625">
        <v>0.05</v>
      </c>
      <c r="E625">
        <v>0.05</v>
      </c>
      <c r="F625" s="106">
        <v>0.15</v>
      </c>
      <c r="G625" s="106">
        <v>0.05</v>
      </c>
    </row>
    <row r="626" spans="1:7" x14ac:dyDescent="0.2">
      <c r="A626">
        <v>7618</v>
      </c>
      <c r="B626" s="106" t="s">
        <v>1443</v>
      </c>
      <c r="C626">
        <v>0.05</v>
      </c>
      <c r="D626">
        <v>0.05</v>
      </c>
      <c r="E626">
        <v>0.05</v>
      </c>
      <c r="F626" s="106">
        <v>0</v>
      </c>
      <c r="G626" s="106">
        <v>0.05</v>
      </c>
    </row>
    <row r="627" spans="1:7" x14ac:dyDescent="0.2">
      <c r="A627">
        <v>7628</v>
      </c>
      <c r="B627" s="106" t="s">
        <v>1039</v>
      </c>
      <c r="C627">
        <v>0.05</v>
      </c>
      <c r="D627">
        <v>0.05</v>
      </c>
      <c r="E627">
        <v>0.05</v>
      </c>
      <c r="F627">
        <v>0.15</v>
      </c>
      <c r="G627">
        <v>0.05</v>
      </c>
    </row>
    <row r="628" spans="1:7" x14ac:dyDescent="0.2">
      <c r="A628">
        <v>7630</v>
      </c>
      <c r="B628" s="106" t="s">
        <v>1040</v>
      </c>
      <c r="C628">
        <v>0.1</v>
      </c>
      <c r="D628">
        <v>0.1</v>
      </c>
      <c r="E628">
        <v>0.1</v>
      </c>
      <c r="F628">
        <v>0.3</v>
      </c>
      <c r="G628">
        <v>0.1</v>
      </c>
    </row>
    <row r="629" spans="1:7" x14ac:dyDescent="0.2">
      <c r="A629">
        <v>7637</v>
      </c>
      <c r="B629" s="106" t="s">
        <v>1041</v>
      </c>
      <c r="C629">
        <v>0.05</v>
      </c>
      <c r="D629">
        <v>0</v>
      </c>
      <c r="E629">
        <v>0.05</v>
      </c>
      <c r="F629">
        <v>0</v>
      </c>
      <c r="G629">
        <v>0</v>
      </c>
    </row>
    <row r="630" spans="1:7" x14ac:dyDescent="0.2">
      <c r="A630">
        <v>7640</v>
      </c>
      <c r="B630" s="106" t="s">
        <v>1042</v>
      </c>
      <c r="C630">
        <v>0</v>
      </c>
      <c r="D630" s="106">
        <v>0</v>
      </c>
      <c r="E630">
        <v>0</v>
      </c>
      <c r="F630">
        <v>0</v>
      </c>
      <c r="G630">
        <v>0</v>
      </c>
    </row>
    <row r="631" spans="1:7" x14ac:dyDescent="0.2">
      <c r="A631">
        <v>7701</v>
      </c>
      <c r="B631" s="106" t="s">
        <v>4109</v>
      </c>
      <c r="C631">
        <v>0</v>
      </c>
      <c r="D631" s="106">
        <v>0</v>
      </c>
      <c r="E631" s="106" t="s">
        <v>158</v>
      </c>
      <c r="F631" s="106" t="s">
        <v>158</v>
      </c>
      <c r="G631" s="106" t="s">
        <v>158</v>
      </c>
    </row>
    <row r="632" spans="1:7" x14ac:dyDescent="0.2">
      <c r="A632">
        <v>7702</v>
      </c>
      <c r="B632" s="106" t="s">
        <v>4110</v>
      </c>
      <c r="C632">
        <v>0</v>
      </c>
      <c r="D632" s="106">
        <v>0</v>
      </c>
      <c r="E632" s="106" t="s">
        <v>158</v>
      </c>
      <c r="F632" s="106" t="s">
        <v>158</v>
      </c>
      <c r="G632" s="106" t="s">
        <v>158</v>
      </c>
    </row>
    <row r="633" spans="1:7" x14ac:dyDescent="0.2">
      <c r="A633">
        <v>7723</v>
      </c>
      <c r="B633" s="106" t="s">
        <v>1043</v>
      </c>
      <c r="C633">
        <v>0.05</v>
      </c>
      <c r="D633">
        <v>0.05</v>
      </c>
      <c r="E633" s="106">
        <v>0.05</v>
      </c>
      <c r="F633">
        <v>0.15</v>
      </c>
      <c r="G633" s="106">
        <v>0.05</v>
      </c>
    </row>
    <row r="634" spans="1:7" x14ac:dyDescent="0.2">
      <c r="A634">
        <v>7727</v>
      </c>
      <c r="B634" s="106" t="s">
        <v>1378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">
      <c r="A635">
        <v>7730</v>
      </c>
      <c r="B635" s="106" t="s">
        <v>3925</v>
      </c>
      <c r="C635">
        <v>0</v>
      </c>
      <c r="D635">
        <v>0</v>
      </c>
      <c r="E635" t="s">
        <v>158</v>
      </c>
      <c r="F635" t="s">
        <v>158</v>
      </c>
      <c r="G635" t="s">
        <v>158</v>
      </c>
    </row>
    <row r="636" spans="1:7" x14ac:dyDescent="0.2">
      <c r="A636">
        <v>7733</v>
      </c>
      <c r="B636" s="106" t="s">
        <v>1044</v>
      </c>
      <c r="C636">
        <v>0.05</v>
      </c>
      <c r="D636" s="106">
        <v>0.05</v>
      </c>
      <c r="E636" s="106">
        <v>0.05</v>
      </c>
      <c r="F636" s="106">
        <v>0.15</v>
      </c>
      <c r="G636" s="106">
        <v>0.05</v>
      </c>
    </row>
    <row r="637" spans="1:7" x14ac:dyDescent="0.2">
      <c r="A637">
        <v>7734</v>
      </c>
      <c r="B637" s="106" t="s">
        <v>3668</v>
      </c>
      <c r="C637">
        <v>0</v>
      </c>
      <c r="D637" s="106">
        <v>0</v>
      </c>
      <c r="E637" s="106">
        <v>0</v>
      </c>
      <c r="F637" s="106">
        <v>0</v>
      </c>
      <c r="G637" s="106">
        <v>0</v>
      </c>
    </row>
    <row r="638" spans="1:7" x14ac:dyDescent="0.2">
      <c r="A638">
        <v>7743</v>
      </c>
      <c r="B638" s="106" t="s">
        <v>4417</v>
      </c>
      <c r="C638">
        <v>0</v>
      </c>
      <c r="D638" t="s">
        <v>158</v>
      </c>
      <c r="E638" t="s">
        <v>158</v>
      </c>
      <c r="F638" t="s">
        <v>158</v>
      </c>
      <c r="G638" t="s">
        <v>158</v>
      </c>
    </row>
    <row r="639" spans="1:7" x14ac:dyDescent="0.2">
      <c r="A639">
        <v>7752</v>
      </c>
      <c r="B639" s="106" t="s">
        <v>1045</v>
      </c>
      <c r="C639">
        <v>0.05</v>
      </c>
      <c r="D639">
        <v>0.05</v>
      </c>
      <c r="E639">
        <v>0.05</v>
      </c>
      <c r="F639">
        <v>0.15</v>
      </c>
      <c r="G639">
        <v>0.05</v>
      </c>
    </row>
    <row r="640" spans="1:7" x14ac:dyDescent="0.2">
      <c r="A640">
        <v>7762</v>
      </c>
      <c r="B640" s="106" t="s">
        <v>3850</v>
      </c>
      <c r="C640">
        <v>0</v>
      </c>
      <c r="D640">
        <v>0</v>
      </c>
      <c r="E640" t="s">
        <v>158</v>
      </c>
      <c r="F640">
        <v>0</v>
      </c>
      <c r="G640" t="s">
        <v>158</v>
      </c>
    </row>
    <row r="641" spans="1:7" x14ac:dyDescent="0.2">
      <c r="A641">
        <v>7769</v>
      </c>
      <c r="B641" s="106" t="s">
        <v>3536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">
      <c r="A642">
        <v>7782</v>
      </c>
      <c r="B642" s="106" t="s">
        <v>1046</v>
      </c>
      <c r="C642">
        <v>0</v>
      </c>
      <c r="D642">
        <v>0</v>
      </c>
      <c r="E642" s="106">
        <v>0</v>
      </c>
      <c r="F642" s="106">
        <v>0</v>
      </c>
      <c r="G642" s="106">
        <v>0</v>
      </c>
    </row>
    <row r="643" spans="1:7" x14ac:dyDescent="0.2">
      <c r="A643">
        <v>7811</v>
      </c>
      <c r="B643" s="106" t="s">
        <v>3800</v>
      </c>
      <c r="C643">
        <v>0</v>
      </c>
      <c r="D643">
        <v>0</v>
      </c>
      <c r="E643" s="106">
        <v>0</v>
      </c>
      <c r="F643" s="106" t="s">
        <v>158</v>
      </c>
      <c r="G643" s="106">
        <v>0</v>
      </c>
    </row>
    <row r="644" spans="1:7" x14ac:dyDescent="0.2">
      <c r="A644">
        <v>7817</v>
      </c>
      <c r="B644" s="106" t="s">
        <v>735</v>
      </c>
      <c r="C644">
        <v>0.05</v>
      </c>
      <c r="D644">
        <v>0.1</v>
      </c>
      <c r="E644">
        <v>0.05</v>
      </c>
      <c r="F644">
        <v>0.3</v>
      </c>
      <c r="G644">
        <v>0.05</v>
      </c>
    </row>
    <row r="645" spans="1:7" x14ac:dyDescent="0.2">
      <c r="A645">
        <v>7819</v>
      </c>
      <c r="B645" s="106" t="s">
        <v>1611</v>
      </c>
      <c r="C645">
        <v>0</v>
      </c>
      <c r="D645" s="106">
        <v>0</v>
      </c>
      <c r="E645">
        <v>0</v>
      </c>
      <c r="F645">
        <v>0</v>
      </c>
      <c r="G645">
        <v>0</v>
      </c>
    </row>
    <row r="646" spans="1:7" x14ac:dyDescent="0.2">
      <c r="A646">
        <v>7821</v>
      </c>
      <c r="B646" s="106" t="s">
        <v>4418</v>
      </c>
      <c r="C646">
        <v>0</v>
      </c>
      <c r="D646" s="106" t="s">
        <v>158</v>
      </c>
      <c r="E646" t="s">
        <v>158</v>
      </c>
      <c r="F646" t="s">
        <v>158</v>
      </c>
      <c r="G646" t="s">
        <v>158</v>
      </c>
    </row>
    <row r="647" spans="1:7" x14ac:dyDescent="0.2">
      <c r="A647">
        <v>7822</v>
      </c>
      <c r="B647" s="106" t="s">
        <v>1047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">
      <c r="A648">
        <v>7832</v>
      </c>
      <c r="B648" s="106" t="s">
        <v>1444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7840</v>
      </c>
      <c r="B649" s="106" t="s">
        <v>1048</v>
      </c>
      <c r="C649">
        <v>0.05</v>
      </c>
      <c r="D649">
        <v>0.05</v>
      </c>
      <c r="E649">
        <v>0.05</v>
      </c>
      <c r="F649">
        <v>0.15</v>
      </c>
      <c r="G649">
        <v>0.05</v>
      </c>
    </row>
    <row r="650" spans="1:7" x14ac:dyDescent="0.2">
      <c r="A650">
        <v>7844</v>
      </c>
      <c r="B650" s="106" t="s">
        <v>1049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">
      <c r="A651">
        <v>7846</v>
      </c>
      <c r="B651" s="106" t="s">
        <v>1050</v>
      </c>
      <c r="C651">
        <v>0.1</v>
      </c>
      <c r="D651">
        <v>0.1</v>
      </c>
      <c r="E651">
        <v>0.1</v>
      </c>
      <c r="F651">
        <v>0.3</v>
      </c>
      <c r="G651">
        <v>0.1</v>
      </c>
    </row>
    <row r="652" spans="1:7" x14ac:dyDescent="0.2">
      <c r="A652">
        <v>7856</v>
      </c>
      <c r="B652" s="106" t="s">
        <v>1051</v>
      </c>
      <c r="C652">
        <v>0</v>
      </c>
      <c r="D652">
        <v>0</v>
      </c>
      <c r="E652">
        <v>0</v>
      </c>
      <c r="F652">
        <v>0.15</v>
      </c>
      <c r="G652">
        <v>0.05</v>
      </c>
    </row>
    <row r="653" spans="1:7" x14ac:dyDescent="0.2">
      <c r="A653">
        <v>7860</v>
      </c>
      <c r="B653" s="106" t="s">
        <v>1052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7885</v>
      </c>
      <c r="B654" s="106" t="s">
        <v>1053</v>
      </c>
      <c r="C654">
        <v>0.05</v>
      </c>
      <c r="D654">
        <v>0.05</v>
      </c>
      <c r="E654">
        <v>0.05</v>
      </c>
      <c r="F654">
        <v>0.15</v>
      </c>
      <c r="G654" s="106">
        <v>0.05</v>
      </c>
    </row>
    <row r="655" spans="1:7" x14ac:dyDescent="0.2">
      <c r="A655">
        <v>7898</v>
      </c>
      <c r="B655" s="106" t="s">
        <v>1054</v>
      </c>
      <c r="C655">
        <v>0</v>
      </c>
      <c r="D655">
        <v>0</v>
      </c>
      <c r="E655" s="106">
        <v>0</v>
      </c>
      <c r="F655">
        <v>0</v>
      </c>
      <c r="G655">
        <v>0</v>
      </c>
    </row>
    <row r="656" spans="1:7" x14ac:dyDescent="0.2">
      <c r="A656">
        <v>7911</v>
      </c>
      <c r="B656" s="106" t="s">
        <v>1055</v>
      </c>
      <c r="C656">
        <v>0.05</v>
      </c>
      <c r="D656">
        <v>0.05</v>
      </c>
      <c r="E656" s="106">
        <v>0.05</v>
      </c>
      <c r="F656">
        <v>0.15</v>
      </c>
      <c r="G656">
        <v>0.05</v>
      </c>
    </row>
    <row r="657" spans="1:7" x14ac:dyDescent="0.2">
      <c r="A657">
        <v>7912</v>
      </c>
      <c r="B657" s="106" t="s">
        <v>4111</v>
      </c>
      <c r="C657">
        <v>0</v>
      </c>
      <c r="D657">
        <v>0</v>
      </c>
      <c r="E657" t="s">
        <v>158</v>
      </c>
      <c r="F657">
        <v>0</v>
      </c>
      <c r="G657" t="s">
        <v>158</v>
      </c>
    </row>
    <row r="658" spans="1:7" x14ac:dyDescent="0.2">
      <c r="A658">
        <v>7916</v>
      </c>
      <c r="B658" s="106" t="s">
        <v>1056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7936</v>
      </c>
      <c r="B659" s="106" t="s">
        <v>3354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7937</v>
      </c>
      <c r="B660" s="106" t="s">
        <v>1057</v>
      </c>
      <c r="C660">
        <v>0.05</v>
      </c>
      <c r="D660" s="106">
        <v>0.05</v>
      </c>
      <c r="E660">
        <v>0.05</v>
      </c>
      <c r="F660" s="106">
        <v>0.15</v>
      </c>
      <c r="G660">
        <v>0.05</v>
      </c>
    </row>
    <row r="661" spans="1:7" x14ac:dyDescent="0.2">
      <c r="A661">
        <v>7942</v>
      </c>
      <c r="B661" s="106" t="s">
        <v>3443</v>
      </c>
      <c r="C661">
        <v>0</v>
      </c>
      <c r="D661">
        <v>0</v>
      </c>
      <c r="E661">
        <v>0</v>
      </c>
      <c r="F661">
        <v>0</v>
      </c>
      <c r="G661" t="s">
        <v>158</v>
      </c>
    </row>
    <row r="662" spans="1:7" x14ac:dyDescent="0.2">
      <c r="A662">
        <v>7949</v>
      </c>
      <c r="B662" s="106" t="s">
        <v>3801</v>
      </c>
      <c r="C662">
        <v>0</v>
      </c>
      <c r="D662">
        <v>0</v>
      </c>
      <c r="E662">
        <v>0</v>
      </c>
      <c r="F662">
        <v>0</v>
      </c>
      <c r="G662" t="s">
        <v>158</v>
      </c>
    </row>
    <row r="663" spans="1:7" x14ac:dyDescent="0.2">
      <c r="A663">
        <v>7951</v>
      </c>
      <c r="B663" s="106" t="s">
        <v>4112</v>
      </c>
      <c r="C663">
        <v>0</v>
      </c>
      <c r="D663">
        <v>0</v>
      </c>
      <c r="E663" t="s">
        <v>158</v>
      </c>
      <c r="F663" t="s">
        <v>158</v>
      </c>
      <c r="G663">
        <v>0</v>
      </c>
    </row>
    <row r="664" spans="1:7" x14ac:dyDescent="0.2">
      <c r="A664">
        <v>7952</v>
      </c>
      <c r="B664" s="106" t="s">
        <v>1058</v>
      </c>
      <c r="C664">
        <v>0.1</v>
      </c>
      <c r="D664">
        <v>0.1</v>
      </c>
      <c r="E664">
        <v>0.1</v>
      </c>
      <c r="F664">
        <v>0.3</v>
      </c>
      <c r="G664">
        <v>0.1</v>
      </c>
    </row>
    <row r="665" spans="1:7" x14ac:dyDescent="0.2">
      <c r="A665">
        <v>7962</v>
      </c>
      <c r="B665" s="106" t="s">
        <v>1059</v>
      </c>
      <c r="C665">
        <v>0</v>
      </c>
      <c r="D665" s="106">
        <v>0</v>
      </c>
      <c r="E665">
        <v>0.05</v>
      </c>
      <c r="F665" s="106">
        <v>0.15</v>
      </c>
      <c r="G665" s="106">
        <v>0.05</v>
      </c>
    </row>
    <row r="666" spans="1:7" x14ac:dyDescent="0.2">
      <c r="A666">
        <v>7965</v>
      </c>
      <c r="B666" s="106" t="s">
        <v>1060</v>
      </c>
      <c r="C666">
        <v>0.05</v>
      </c>
      <c r="D666" s="106">
        <v>0.05</v>
      </c>
      <c r="E666" s="106">
        <v>0.05</v>
      </c>
      <c r="F666" s="106">
        <v>0.15</v>
      </c>
      <c r="G666" s="106">
        <v>0.05</v>
      </c>
    </row>
    <row r="667" spans="1:7" x14ac:dyDescent="0.2">
      <c r="A667">
        <v>7966</v>
      </c>
      <c r="B667" s="106" t="s">
        <v>1612</v>
      </c>
      <c r="C667">
        <v>0.05</v>
      </c>
      <c r="D667">
        <v>0.05</v>
      </c>
      <c r="E667" s="106">
        <v>0.05</v>
      </c>
      <c r="F667">
        <v>0.15</v>
      </c>
      <c r="G667" s="106">
        <v>0</v>
      </c>
    </row>
    <row r="668" spans="1:7" x14ac:dyDescent="0.2">
      <c r="A668">
        <v>7970</v>
      </c>
      <c r="B668" s="106" t="s">
        <v>4419</v>
      </c>
      <c r="C668">
        <v>0</v>
      </c>
      <c r="D668" t="s">
        <v>158</v>
      </c>
      <c r="E668">
        <v>0</v>
      </c>
      <c r="F668" t="s">
        <v>158</v>
      </c>
      <c r="G668">
        <v>0</v>
      </c>
    </row>
    <row r="669" spans="1:7" x14ac:dyDescent="0.2">
      <c r="A669">
        <v>7981</v>
      </c>
      <c r="B669" s="106" t="s">
        <v>1061</v>
      </c>
      <c r="C669">
        <v>0.05</v>
      </c>
      <c r="D669">
        <v>0.05</v>
      </c>
      <c r="E669">
        <v>0.05</v>
      </c>
      <c r="F669">
        <v>0.15</v>
      </c>
      <c r="G669">
        <v>0.05</v>
      </c>
    </row>
    <row r="670" spans="1:7" x14ac:dyDescent="0.2">
      <c r="A670">
        <v>7984</v>
      </c>
      <c r="B670" s="106" t="s">
        <v>1062</v>
      </c>
      <c r="C670">
        <v>0.05</v>
      </c>
      <c r="D670">
        <v>0.05</v>
      </c>
      <c r="E670">
        <v>0.05</v>
      </c>
      <c r="F670">
        <v>0.15</v>
      </c>
      <c r="G670">
        <v>0.05</v>
      </c>
    </row>
    <row r="671" spans="1:7" x14ac:dyDescent="0.2">
      <c r="A671">
        <v>7987</v>
      </c>
      <c r="B671" s="106" t="s">
        <v>1613</v>
      </c>
      <c r="C671">
        <v>0</v>
      </c>
      <c r="D671">
        <v>0</v>
      </c>
      <c r="E671">
        <v>0</v>
      </c>
      <c r="F671" s="106">
        <v>0</v>
      </c>
      <c r="G671">
        <v>0</v>
      </c>
    </row>
    <row r="672" spans="1:7" x14ac:dyDescent="0.2">
      <c r="A672">
        <v>7988</v>
      </c>
      <c r="B672" s="106" t="s">
        <v>1063</v>
      </c>
      <c r="C672">
        <v>0.05</v>
      </c>
      <c r="D672">
        <v>0.05</v>
      </c>
      <c r="E672">
        <v>0.05</v>
      </c>
      <c r="F672">
        <v>0.15</v>
      </c>
      <c r="G672">
        <v>0.05</v>
      </c>
    </row>
    <row r="673" spans="1:7" x14ac:dyDescent="0.2">
      <c r="A673">
        <v>7994</v>
      </c>
      <c r="B673" s="106" t="s">
        <v>4113</v>
      </c>
      <c r="C673">
        <v>0</v>
      </c>
      <c r="D673">
        <v>0</v>
      </c>
      <c r="E673" t="s">
        <v>158</v>
      </c>
      <c r="F673" t="s">
        <v>158</v>
      </c>
      <c r="G673" t="s">
        <v>158</v>
      </c>
    </row>
    <row r="674" spans="1:7" x14ac:dyDescent="0.2">
      <c r="A674">
        <v>7999</v>
      </c>
      <c r="B674" s="106" t="s">
        <v>1064</v>
      </c>
      <c r="C674">
        <v>0.05</v>
      </c>
      <c r="D674">
        <v>0.05</v>
      </c>
      <c r="E674">
        <v>0.05</v>
      </c>
      <c r="F674">
        <v>0.15</v>
      </c>
      <c r="G674">
        <v>0.05</v>
      </c>
    </row>
    <row r="675" spans="1:7" x14ac:dyDescent="0.2">
      <c r="A675">
        <v>8001</v>
      </c>
      <c r="B675" s="106" t="s">
        <v>4114</v>
      </c>
      <c r="C675">
        <v>0</v>
      </c>
      <c r="D675" s="106">
        <v>0</v>
      </c>
      <c r="E675" t="s">
        <v>158</v>
      </c>
      <c r="F675" s="106" t="s">
        <v>158</v>
      </c>
      <c r="G675" s="106" t="s">
        <v>158</v>
      </c>
    </row>
    <row r="676" spans="1:7" x14ac:dyDescent="0.2">
      <c r="A676">
        <v>8008</v>
      </c>
      <c r="B676" s="106" t="s">
        <v>1065</v>
      </c>
      <c r="C676">
        <v>0.05</v>
      </c>
      <c r="D676">
        <v>0.05</v>
      </c>
      <c r="E676">
        <v>0.05</v>
      </c>
      <c r="F676">
        <v>0.15</v>
      </c>
      <c r="G676">
        <v>0.05</v>
      </c>
    </row>
    <row r="677" spans="1:7" x14ac:dyDescent="0.2">
      <c r="A677">
        <v>8011</v>
      </c>
      <c r="B677" s="106" t="s">
        <v>1066</v>
      </c>
      <c r="C677">
        <v>0.05</v>
      </c>
      <c r="D677">
        <v>0.05</v>
      </c>
      <c r="E677">
        <v>0.05</v>
      </c>
      <c r="F677">
        <v>0.15</v>
      </c>
      <c r="G677" s="106">
        <v>0.05</v>
      </c>
    </row>
    <row r="678" spans="1:7" x14ac:dyDescent="0.2">
      <c r="A678">
        <v>8014</v>
      </c>
      <c r="B678" s="106" t="s">
        <v>4420</v>
      </c>
      <c r="C678">
        <v>0</v>
      </c>
      <c r="D678" s="106" t="s">
        <v>158</v>
      </c>
      <c r="E678" t="s">
        <v>158</v>
      </c>
      <c r="F678" t="s">
        <v>158</v>
      </c>
      <c r="G678" s="106" t="s">
        <v>158</v>
      </c>
    </row>
    <row r="679" spans="1:7" x14ac:dyDescent="0.2">
      <c r="A679">
        <v>8015</v>
      </c>
      <c r="B679" s="106" t="s">
        <v>1067</v>
      </c>
      <c r="C679">
        <v>0</v>
      </c>
      <c r="D679" s="106">
        <v>0.1</v>
      </c>
      <c r="E679">
        <v>0</v>
      </c>
      <c r="F679">
        <v>0</v>
      </c>
      <c r="G679">
        <v>0</v>
      </c>
    </row>
    <row r="680" spans="1:7" x14ac:dyDescent="0.2">
      <c r="A680">
        <v>8016</v>
      </c>
      <c r="B680" s="106" t="s">
        <v>1068</v>
      </c>
      <c r="C680">
        <v>0.05</v>
      </c>
      <c r="D680">
        <v>0.05</v>
      </c>
      <c r="E680">
        <v>0.05</v>
      </c>
      <c r="F680">
        <v>0.15</v>
      </c>
      <c r="G680">
        <v>0.05</v>
      </c>
    </row>
    <row r="681" spans="1:7" x14ac:dyDescent="0.2">
      <c r="A681">
        <v>8020</v>
      </c>
      <c r="B681" s="106" t="s">
        <v>3681</v>
      </c>
      <c r="C681">
        <v>0</v>
      </c>
      <c r="D681">
        <v>0</v>
      </c>
      <c r="E681">
        <v>0</v>
      </c>
      <c r="F681">
        <v>0</v>
      </c>
      <c r="G681" t="s">
        <v>158</v>
      </c>
    </row>
    <row r="682" spans="1:7" x14ac:dyDescent="0.2">
      <c r="A682">
        <v>8028</v>
      </c>
      <c r="B682" s="106" t="s">
        <v>3669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8031</v>
      </c>
      <c r="B683" s="106" t="s">
        <v>1069</v>
      </c>
      <c r="C683">
        <v>0.05</v>
      </c>
      <c r="D683">
        <v>0.05</v>
      </c>
      <c r="E683">
        <v>0</v>
      </c>
      <c r="F683">
        <v>0.15</v>
      </c>
      <c r="G683">
        <v>0.05</v>
      </c>
    </row>
    <row r="684" spans="1:7" x14ac:dyDescent="0.2">
      <c r="A684">
        <v>8032</v>
      </c>
      <c r="B684" s="106" t="s">
        <v>3670</v>
      </c>
      <c r="C684">
        <v>0.05</v>
      </c>
      <c r="D684">
        <v>0.05</v>
      </c>
      <c r="E684" s="106">
        <v>0.05</v>
      </c>
      <c r="F684">
        <v>0.15</v>
      </c>
      <c r="G684">
        <v>0.05</v>
      </c>
    </row>
    <row r="685" spans="1:7" x14ac:dyDescent="0.2">
      <c r="A685">
        <v>8035</v>
      </c>
      <c r="B685" s="106" t="s">
        <v>1070</v>
      </c>
      <c r="C685">
        <v>0.4</v>
      </c>
      <c r="D685">
        <v>0.4</v>
      </c>
      <c r="E685">
        <v>0.05</v>
      </c>
      <c r="F685">
        <v>1.35</v>
      </c>
      <c r="G685" s="106" t="s">
        <v>158</v>
      </c>
    </row>
    <row r="686" spans="1:7" x14ac:dyDescent="0.2">
      <c r="A686">
        <v>8038</v>
      </c>
      <c r="B686" s="106" t="s">
        <v>3537</v>
      </c>
      <c r="C686">
        <v>0.05</v>
      </c>
      <c r="D686">
        <v>0.05</v>
      </c>
      <c r="E686">
        <v>0.05</v>
      </c>
      <c r="F686">
        <v>0.15</v>
      </c>
      <c r="G686">
        <v>0.05</v>
      </c>
    </row>
    <row r="687" spans="1:7" x14ac:dyDescent="0.2">
      <c r="A687">
        <v>8041</v>
      </c>
      <c r="B687" s="106" t="s">
        <v>1071</v>
      </c>
      <c r="C687">
        <v>0.05</v>
      </c>
      <c r="D687">
        <v>0.05</v>
      </c>
      <c r="E687">
        <v>0.05</v>
      </c>
      <c r="F687">
        <v>0.15</v>
      </c>
      <c r="G687">
        <v>0.05</v>
      </c>
    </row>
    <row r="688" spans="1:7" x14ac:dyDescent="0.2">
      <c r="A688">
        <v>8043</v>
      </c>
      <c r="B688" s="106" t="s">
        <v>1072</v>
      </c>
      <c r="C688">
        <v>0.1</v>
      </c>
      <c r="D688">
        <v>0.1</v>
      </c>
      <c r="E688">
        <v>0.05</v>
      </c>
      <c r="F688">
        <v>0.15</v>
      </c>
      <c r="G688">
        <v>0.05</v>
      </c>
    </row>
    <row r="689" spans="1:7" x14ac:dyDescent="0.2">
      <c r="A689">
        <v>8050</v>
      </c>
      <c r="B689" s="106" t="s">
        <v>1073</v>
      </c>
      <c r="C689">
        <v>0.05</v>
      </c>
      <c r="D689">
        <v>0.05</v>
      </c>
      <c r="E689">
        <v>0.05</v>
      </c>
      <c r="F689">
        <v>0.15</v>
      </c>
      <c r="G689" s="106">
        <v>0.05</v>
      </c>
    </row>
    <row r="690" spans="1:7" x14ac:dyDescent="0.2">
      <c r="A690">
        <v>8051</v>
      </c>
      <c r="B690" s="106" t="s">
        <v>1342</v>
      </c>
      <c r="C690">
        <v>0.05</v>
      </c>
      <c r="D690">
        <v>0.05</v>
      </c>
      <c r="E690">
        <v>0.05</v>
      </c>
      <c r="F690" s="106">
        <v>0.15</v>
      </c>
      <c r="G690" s="106">
        <v>0.05</v>
      </c>
    </row>
    <row r="691" spans="1:7" x14ac:dyDescent="0.2">
      <c r="A691">
        <v>8057</v>
      </c>
      <c r="B691" s="106" t="s">
        <v>1074</v>
      </c>
      <c r="C691">
        <v>0.15</v>
      </c>
      <c r="D691">
        <v>0.15</v>
      </c>
      <c r="E691">
        <v>0.15</v>
      </c>
      <c r="F691">
        <v>0.45</v>
      </c>
      <c r="G691">
        <v>0.15</v>
      </c>
    </row>
    <row r="692" spans="1:7" x14ac:dyDescent="0.2">
      <c r="A692">
        <v>8059</v>
      </c>
      <c r="B692" s="106" t="s">
        <v>1075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8060</v>
      </c>
      <c r="B693" s="106" t="s">
        <v>1379</v>
      </c>
      <c r="C693">
        <v>0.05</v>
      </c>
      <c r="D693" t="s">
        <v>158</v>
      </c>
      <c r="E693">
        <v>0</v>
      </c>
      <c r="F693" t="s">
        <v>158</v>
      </c>
      <c r="G693">
        <v>0</v>
      </c>
    </row>
    <row r="694" spans="1:7" x14ac:dyDescent="0.2">
      <c r="A694">
        <v>8068</v>
      </c>
      <c r="B694" s="106" t="s">
        <v>1614</v>
      </c>
      <c r="C694">
        <v>0</v>
      </c>
      <c r="D694">
        <v>0</v>
      </c>
      <c r="E694">
        <v>0.05</v>
      </c>
      <c r="F694">
        <v>9</v>
      </c>
      <c r="G694">
        <v>0.05</v>
      </c>
    </row>
    <row r="695" spans="1:7" x14ac:dyDescent="0.2">
      <c r="A695">
        <v>8074</v>
      </c>
      <c r="B695" s="106" t="s">
        <v>1076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">
      <c r="A696">
        <v>8077</v>
      </c>
      <c r="B696" s="106" t="s">
        <v>1077</v>
      </c>
      <c r="C696">
        <v>0</v>
      </c>
      <c r="D696">
        <v>0</v>
      </c>
      <c r="E696">
        <v>0</v>
      </c>
      <c r="F696">
        <v>0</v>
      </c>
      <c r="G696" s="106">
        <v>0</v>
      </c>
    </row>
    <row r="697" spans="1:7" x14ac:dyDescent="0.2">
      <c r="A697">
        <v>8079</v>
      </c>
      <c r="B697" s="106" t="s">
        <v>1078</v>
      </c>
      <c r="C697">
        <v>0.1</v>
      </c>
      <c r="D697">
        <v>0.1</v>
      </c>
      <c r="E697">
        <v>0.1</v>
      </c>
      <c r="F697">
        <v>0.3</v>
      </c>
      <c r="G697" s="106">
        <v>0.1</v>
      </c>
    </row>
    <row r="698" spans="1:7" x14ac:dyDescent="0.2">
      <c r="A698">
        <v>8086</v>
      </c>
      <c r="B698" s="106" t="s">
        <v>3938</v>
      </c>
      <c r="C698">
        <v>0</v>
      </c>
      <c r="D698" t="s">
        <v>158</v>
      </c>
      <c r="E698" t="s">
        <v>158</v>
      </c>
      <c r="F698" t="s">
        <v>158</v>
      </c>
      <c r="G698">
        <v>0</v>
      </c>
    </row>
    <row r="699" spans="1:7" x14ac:dyDescent="0.2">
      <c r="A699">
        <v>8087</v>
      </c>
      <c r="B699" s="106" t="s">
        <v>4115</v>
      </c>
      <c r="C699">
        <v>0</v>
      </c>
      <c r="D699">
        <v>0</v>
      </c>
      <c r="E699" t="s">
        <v>158</v>
      </c>
      <c r="F699" t="s">
        <v>158</v>
      </c>
      <c r="G699" t="s">
        <v>158</v>
      </c>
    </row>
    <row r="700" spans="1:7" x14ac:dyDescent="0.2">
      <c r="A700">
        <v>8089</v>
      </c>
      <c r="B700" s="106" t="s">
        <v>1079</v>
      </c>
      <c r="C700">
        <v>0.05</v>
      </c>
      <c r="D700">
        <v>0.05</v>
      </c>
      <c r="E700">
        <v>0.05</v>
      </c>
      <c r="F700">
        <v>0.15</v>
      </c>
      <c r="G700">
        <v>0.05</v>
      </c>
    </row>
    <row r="701" spans="1:7" x14ac:dyDescent="0.2">
      <c r="A701">
        <v>8093</v>
      </c>
      <c r="B701" s="106" t="s">
        <v>1080</v>
      </c>
      <c r="C701">
        <v>0.05</v>
      </c>
      <c r="D701" s="106">
        <v>0.05</v>
      </c>
      <c r="E701" s="106">
        <v>0.05</v>
      </c>
      <c r="F701" s="106">
        <v>0.15</v>
      </c>
      <c r="G701" s="106">
        <v>0.05</v>
      </c>
    </row>
    <row r="702" spans="1:7" x14ac:dyDescent="0.2">
      <c r="A702">
        <v>8097</v>
      </c>
      <c r="B702" s="106" t="s">
        <v>3671</v>
      </c>
      <c r="C702">
        <v>0</v>
      </c>
      <c r="D702" s="106">
        <v>0.05</v>
      </c>
      <c r="E702" s="106">
        <v>0</v>
      </c>
      <c r="F702" s="106">
        <v>0.15</v>
      </c>
      <c r="G702" s="106" t="s">
        <v>158</v>
      </c>
    </row>
    <row r="703" spans="1:7" x14ac:dyDescent="0.2">
      <c r="A703">
        <v>8101</v>
      </c>
      <c r="B703" s="106" t="s">
        <v>1081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8103</v>
      </c>
      <c r="B704" s="106" t="s">
        <v>1082</v>
      </c>
      <c r="C704">
        <v>0</v>
      </c>
      <c r="D704">
        <v>0.05</v>
      </c>
      <c r="E704">
        <v>0</v>
      </c>
      <c r="F704">
        <v>0.15</v>
      </c>
      <c r="G704">
        <v>0</v>
      </c>
    </row>
    <row r="705" spans="1:7" x14ac:dyDescent="0.2">
      <c r="A705">
        <v>8111</v>
      </c>
      <c r="B705" s="106" t="s">
        <v>4421</v>
      </c>
      <c r="C705">
        <v>0</v>
      </c>
      <c r="D705" t="s">
        <v>158</v>
      </c>
      <c r="E705" t="s">
        <v>158</v>
      </c>
      <c r="F705" t="s">
        <v>158</v>
      </c>
      <c r="G705">
        <v>0</v>
      </c>
    </row>
    <row r="706" spans="1:7" x14ac:dyDescent="0.2">
      <c r="A706">
        <v>8113</v>
      </c>
      <c r="B706" s="106" t="s">
        <v>4422</v>
      </c>
      <c r="C706">
        <v>0</v>
      </c>
      <c r="D706" t="s">
        <v>158</v>
      </c>
      <c r="E706" t="s">
        <v>158</v>
      </c>
      <c r="F706" t="s">
        <v>158</v>
      </c>
      <c r="G706" t="s">
        <v>158</v>
      </c>
    </row>
    <row r="707" spans="1:7" x14ac:dyDescent="0.2">
      <c r="A707">
        <v>8114</v>
      </c>
      <c r="B707" s="106" t="s">
        <v>1083</v>
      </c>
      <c r="C707">
        <v>0.05</v>
      </c>
      <c r="D707">
        <v>0.05</v>
      </c>
      <c r="E707">
        <v>0.05</v>
      </c>
      <c r="F707">
        <v>0.15</v>
      </c>
      <c r="G707">
        <v>0.05</v>
      </c>
    </row>
    <row r="708" spans="1:7" x14ac:dyDescent="0.2">
      <c r="A708">
        <v>8118</v>
      </c>
      <c r="B708" s="106" t="s">
        <v>3802</v>
      </c>
      <c r="C708">
        <v>0</v>
      </c>
      <c r="D708">
        <v>0</v>
      </c>
      <c r="E708" s="106">
        <v>0</v>
      </c>
      <c r="F708" s="106" t="s">
        <v>158</v>
      </c>
      <c r="G708" s="106" t="s">
        <v>158</v>
      </c>
    </row>
    <row r="709" spans="1:7" x14ac:dyDescent="0.2">
      <c r="A709">
        <v>8131</v>
      </c>
      <c r="B709" s="106" t="s">
        <v>1084</v>
      </c>
      <c r="C709">
        <v>0</v>
      </c>
      <c r="D709" s="106">
        <v>0</v>
      </c>
      <c r="E709">
        <v>0</v>
      </c>
      <c r="F709" s="106">
        <v>0</v>
      </c>
      <c r="G709" s="106">
        <v>0</v>
      </c>
    </row>
    <row r="710" spans="1:7" x14ac:dyDescent="0.2">
      <c r="A710">
        <v>8132</v>
      </c>
      <c r="B710" s="106" t="s">
        <v>1085</v>
      </c>
      <c r="C710">
        <v>0.05</v>
      </c>
      <c r="D710">
        <v>0.05</v>
      </c>
      <c r="E710">
        <v>0.05</v>
      </c>
      <c r="F710" s="106">
        <v>0.15</v>
      </c>
      <c r="G710" s="106">
        <v>0.05</v>
      </c>
    </row>
    <row r="711" spans="1:7" x14ac:dyDescent="0.2">
      <c r="A711">
        <v>8136</v>
      </c>
      <c r="B711" s="106" t="s">
        <v>3672</v>
      </c>
      <c r="C711">
        <v>0.05</v>
      </c>
      <c r="D711">
        <v>0.05</v>
      </c>
      <c r="E711">
        <v>0.05</v>
      </c>
      <c r="F711" s="106">
        <v>0.15</v>
      </c>
      <c r="G711">
        <v>0.05</v>
      </c>
    </row>
    <row r="712" spans="1:7" x14ac:dyDescent="0.2">
      <c r="A712">
        <v>8137</v>
      </c>
      <c r="B712" s="106" t="s">
        <v>4423</v>
      </c>
      <c r="C712">
        <v>0.05</v>
      </c>
      <c r="D712" t="s">
        <v>158</v>
      </c>
      <c r="E712">
        <v>0.05</v>
      </c>
      <c r="F712" s="106" t="s">
        <v>158</v>
      </c>
      <c r="G712">
        <v>0.05</v>
      </c>
    </row>
    <row r="713" spans="1:7" x14ac:dyDescent="0.2">
      <c r="A713">
        <v>8140</v>
      </c>
      <c r="B713" s="106" t="s">
        <v>1086</v>
      </c>
      <c r="C713">
        <v>0</v>
      </c>
      <c r="D713">
        <v>0.05</v>
      </c>
      <c r="E713">
        <v>0.05</v>
      </c>
      <c r="F713">
        <v>0.15</v>
      </c>
      <c r="G713">
        <v>0.05</v>
      </c>
    </row>
    <row r="714" spans="1:7" x14ac:dyDescent="0.2">
      <c r="A714">
        <v>8141</v>
      </c>
      <c r="B714" s="106" t="s">
        <v>1087</v>
      </c>
      <c r="C714">
        <v>0</v>
      </c>
      <c r="D714">
        <v>0</v>
      </c>
      <c r="E714">
        <v>0</v>
      </c>
      <c r="F714">
        <v>0.15</v>
      </c>
      <c r="G714">
        <v>0</v>
      </c>
    </row>
    <row r="715" spans="1:7" x14ac:dyDescent="0.2">
      <c r="A715">
        <v>8142</v>
      </c>
      <c r="B715" s="106" t="s">
        <v>1088</v>
      </c>
      <c r="C715">
        <v>0.05</v>
      </c>
      <c r="D715">
        <v>0.05</v>
      </c>
      <c r="E715">
        <v>0.05</v>
      </c>
      <c r="F715">
        <v>3.9</v>
      </c>
      <c r="G715">
        <v>0.05</v>
      </c>
    </row>
    <row r="716" spans="1:7" x14ac:dyDescent="0.2">
      <c r="A716">
        <v>8150</v>
      </c>
      <c r="B716" s="106" t="s">
        <v>1089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">
      <c r="A717">
        <v>8153</v>
      </c>
      <c r="B717" s="106" t="s">
        <v>1090</v>
      </c>
      <c r="C717">
        <v>0.05</v>
      </c>
      <c r="D717">
        <v>0.05</v>
      </c>
      <c r="E717">
        <v>0.05</v>
      </c>
      <c r="F717">
        <v>0.15</v>
      </c>
      <c r="G717">
        <v>0.05</v>
      </c>
    </row>
    <row r="718" spans="1:7" x14ac:dyDescent="0.2">
      <c r="A718">
        <v>8158</v>
      </c>
      <c r="B718" s="106" t="s">
        <v>1091</v>
      </c>
      <c r="C718">
        <v>0.05</v>
      </c>
      <c r="D718">
        <v>0.05</v>
      </c>
      <c r="E718">
        <v>0.05</v>
      </c>
      <c r="F718">
        <v>0.15</v>
      </c>
      <c r="G718">
        <v>0.05</v>
      </c>
    </row>
    <row r="719" spans="1:7" x14ac:dyDescent="0.2">
      <c r="A719">
        <v>8159</v>
      </c>
      <c r="B719" s="106" t="s">
        <v>4116</v>
      </c>
      <c r="C719">
        <v>0</v>
      </c>
      <c r="D719" s="106">
        <v>0</v>
      </c>
      <c r="E719" s="106" t="s">
        <v>158</v>
      </c>
      <c r="F719" s="106" t="s">
        <v>158</v>
      </c>
      <c r="G719" s="106" t="s">
        <v>158</v>
      </c>
    </row>
    <row r="720" spans="1:7" x14ac:dyDescent="0.2">
      <c r="A720">
        <v>8160</v>
      </c>
      <c r="B720" s="106" t="s">
        <v>1092</v>
      </c>
      <c r="C720">
        <v>0.05</v>
      </c>
      <c r="D720">
        <v>0.05</v>
      </c>
      <c r="E720">
        <v>0.05</v>
      </c>
      <c r="F720" s="106">
        <v>0.15</v>
      </c>
      <c r="G720" s="106">
        <v>0.05</v>
      </c>
    </row>
    <row r="721" spans="1:7" x14ac:dyDescent="0.2">
      <c r="A721">
        <v>8163</v>
      </c>
      <c r="B721" s="106" t="s">
        <v>1093</v>
      </c>
      <c r="C721">
        <v>0.05</v>
      </c>
      <c r="D721">
        <v>0.05</v>
      </c>
      <c r="E721">
        <v>0.05</v>
      </c>
      <c r="F721">
        <v>0.15</v>
      </c>
      <c r="G721">
        <v>0.05</v>
      </c>
    </row>
    <row r="722" spans="1:7" x14ac:dyDescent="0.2">
      <c r="A722">
        <v>8174</v>
      </c>
      <c r="B722" s="106" t="s">
        <v>4117</v>
      </c>
      <c r="C722">
        <v>0</v>
      </c>
      <c r="D722">
        <v>0</v>
      </c>
      <c r="E722" t="s">
        <v>158</v>
      </c>
      <c r="F722" t="s">
        <v>158</v>
      </c>
      <c r="G722" t="s">
        <v>158</v>
      </c>
    </row>
    <row r="723" spans="1:7" x14ac:dyDescent="0.2">
      <c r="A723">
        <v>8179</v>
      </c>
      <c r="B723" s="106" t="s">
        <v>1094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">
      <c r="A724">
        <v>8182</v>
      </c>
      <c r="B724" s="106" t="s">
        <v>1095</v>
      </c>
      <c r="C724">
        <v>0.05</v>
      </c>
      <c r="D724">
        <v>0.05</v>
      </c>
      <c r="E724">
        <v>0.05</v>
      </c>
      <c r="F724">
        <v>0.15</v>
      </c>
      <c r="G724">
        <v>0.05</v>
      </c>
    </row>
    <row r="725" spans="1:7" x14ac:dyDescent="0.2">
      <c r="A725">
        <v>8185</v>
      </c>
      <c r="B725" s="106" t="s">
        <v>3415</v>
      </c>
      <c r="C725">
        <v>0.05</v>
      </c>
      <c r="D725">
        <v>0</v>
      </c>
      <c r="E725">
        <v>0.05</v>
      </c>
      <c r="F725">
        <v>0.15</v>
      </c>
      <c r="G725">
        <v>0.05</v>
      </c>
    </row>
    <row r="726" spans="1:7" x14ac:dyDescent="0.2">
      <c r="A726">
        <v>8194</v>
      </c>
      <c r="B726" s="106" t="s">
        <v>3803</v>
      </c>
      <c r="C726">
        <v>0.05</v>
      </c>
      <c r="D726">
        <v>0.05</v>
      </c>
      <c r="E726">
        <v>0</v>
      </c>
      <c r="F726" t="s">
        <v>158</v>
      </c>
      <c r="G726" t="s">
        <v>158</v>
      </c>
    </row>
    <row r="727" spans="1:7" x14ac:dyDescent="0.2">
      <c r="A727">
        <v>8200</v>
      </c>
      <c r="B727" s="106" t="s">
        <v>1096</v>
      </c>
      <c r="C727">
        <v>0.05</v>
      </c>
      <c r="D727" s="106">
        <v>0.05</v>
      </c>
      <c r="E727">
        <v>0.05</v>
      </c>
      <c r="F727">
        <v>0.15</v>
      </c>
      <c r="G727">
        <v>0.05</v>
      </c>
    </row>
    <row r="728" spans="1:7" x14ac:dyDescent="0.2">
      <c r="A728">
        <v>8203</v>
      </c>
      <c r="B728" s="106" t="s">
        <v>3602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">
      <c r="A729">
        <v>8214</v>
      </c>
      <c r="B729" s="106" t="s">
        <v>4118</v>
      </c>
      <c r="C729">
        <v>0</v>
      </c>
      <c r="D729">
        <v>0</v>
      </c>
      <c r="E729" s="106" t="s">
        <v>158</v>
      </c>
      <c r="F729" s="106">
        <v>0</v>
      </c>
      <c r="G729" s="106" t="s">
        <v>158</v>
      </c>
    </row>
    <row r="730" spans="1:7" x14ac:dyDescent="0.2">
      <c r="A730">
        <v>8217</v>
      </c>
      <c r="B730" s="106" t="s">
        <v>1097</v>
      </c>
      <c r="C730">
        <v>0.05</v>
      </c>
      <c r="D730">
        <v>0.05</v>
      </c>
      <c r="E730">
        <v>0.05</v>
      </c>
      <c r="F730" s="106">
        <v>0.15</v>
      </c>
      <c r="G730" s="106">
        <v>0.05</v>
      </c>
    </row>
    <row r="731" spans="1:7" x14ac:dyDescent="0.2">
      <c r="A731">
        <v>8218</v>
      </c>
      <c r="B731" s="106" t="s">
        <v>3804</v>
      </c>
      <c r="C731">
        <v>0.05</v>
      </c>
      <c r="D731">
        <v>0.05</v>
      </c>
      <c r="E731">
        <v>0.05</v>
      </c>
      <c r="F731" s="106">
        <v>0</v>
      </c>
      <c r="G731" s="106" t="s">
        <v>158</v>
      </c>
    </row>
    <row r="732" spans="1:7" x14ac:dyDescent="0.2">
      <c r="A732">
        <v>8227</v>
      </c>
      <c r="B732" s="106" t="s">
        <v>1098</v>
      </c>
      <c r="C732">
        <v>0.15</v>
      </c>
      <c r="D732" s="106">
        <v>0.15</v>
      </c>
      <c r="E732" s="106">
        <v>0.15</v>
      </c>
      <c r="F732" s="106">
        <v>0.45</v>
      </c>
      <c r="G732">
        <v>0.05</v>
      </c>
    </row>
    <row r="733" spans="1:7" x14ac:dyDescent="0.2">
      <c r="A733">
        <v>8230</v>
      </c>
      <c r="B733" s="106" t="s">
        <v>1099</v>
      </c>
      <c r="C733">
        <v>0.05</v>
      </c>
      <c r="D733" s="106">
        <v>0.05</v>
      </c>
      <c r="E733" s="106">
        <v>0.05</v>
      </c>
      <c r="F733" s="106">
        <v>0.15</v>
      </c>
      <c r="G733">
        <v>0.05</v>
      </c>
    </row>
    <row r="734" spans="1:7" x14ac:dyDescent="0.2">
      <c r="A734">
        <v>8237</v>
      </c>
      <c r="B734" s="106" t="s">
        <v>1100</v>
      </c>
      <c r="C734">
        <v>0</v>
      </c>
      <c r="D734">
        <v>0.05</v>
      </c>
      <c r="E734">
        <v>0.05</v>
      </c>
      <c r="F734">
        <v>0</v>
      </c>
      <c r="G734">
        <v>0.05</v>
      </c>
    </row>
    <row r="735" spans="1:7" x14ac:dyDescent="0.2">
      <c r="A735">
        <v>8244</v>
      </c>
      <c r="B735" s="106" t="s">
        <v>1102</v>
      </c>
      <c r="C735">
        <v>0.1</v>
      </c>
      <c r="D735">
        <v>0.1</v>
      </c>
      <c r="E735">
        <v>0.1</v>
      </c>
      <c r="F735">
        <v>0.3</v>
      </c>
      <c r="G735">
        <v>0.1</v>
      </c>
    </row>
    <row r="736" spans="1:7" x14ac:dyDescent="0.2">
      <c r="A736">
        <v>8251</v>
      </c>
      <c r="B736" s="106" t="s">
        <v>3539</v>
      </c>
      <c r="C736">
        <v>0.05</v>
      </c>
      <c r="D736" s="106">
        <v>0.05</v>
      </c>
      <c r="E736">
        <v>0.05</v>
      </c>
      <c r="F736">
        <v>0.15</v>
      </c>
      <c r="G736" s="106" t="s">
        <v>158</v>
      </c>
    </row>
    <row r="737" spans="1:7" x14ac:dyDescent="0.2">
      <c r="A737">
        <v>8252</v>
      </c>
      <c r="B737" s="106" t="s">
        <v>1103</v>
      </c>
      <c r="C737">
        <v>0.05</v>
      </c>
      <c r="D737">
        <v>0.05</v>
      </c>
      <c r="E737">
        <v>0.05</v>
      </c>
      <c r="F737">
        <v>0.15</v>
      </c>
      <c r="G737">
        <v>0.05</v>
      </c>
    </row>
    <row r="738" spans="1:7" x14ac:dyDescent="0.2">
      <c r="A738">
        <v>8253</v>
      </c>
      <c r="B738" s="106" t="s">
        <v>708</v>
      </c>
      <c r="C738">
        <v>0.05</v>
      </c>
      <c r="D738">
        <v>0.05</v>
      </c>
      <c r="E738" s="106">
        <v>0.05</v>
      </c>
      <c r="F738" s="106">
        <v>0.15</v>
      </c>
      <c r="G738" s="106">
        <v>0.05</v>
      </c>
    </row>
    <row r="739" spans="1:7" x14ac:dyDescent="0.2">
      <c r="A739">
        <v>8255</v>
      </c>
      <c r="B739" s="106" t="s">
        <v>3444</v>
      </c>
      <c r="C739">
        <v>0</v>
      </c>
      <c r="D739">
        <v>0</v>
      </c>
      <c r="E739" s="106">
        <v>0</v>
      </c>
      <c r="F739">
        <v>0</v>
      </c>
      <c r="G739" s="106">
        <v>0</v>
      </c>
    </row>
    <row r="740" spans="1:7" x14ac:dyDescent="0.2">
      <c r="A740">
        <v>8267</v>
      </c>
      <c r="B740" s="106" t="s">
        <v>221</v>
      </c>
      <c r="C740">
        <v>0.05</v>
      </c>
      <c r="D740">
        <v>0.05</v>
      </c>
      <c r="E740" s="106">
        <v>0.05</v>
      </c>
      <c r="F740">
        <v>0.15</v>
      </c>
      <c r="G740" s="106">
        <v>0.05</v>
      </c>
    </row>
    <row r="741" spans="1:7" x14ac:dyDescent="0.2">
      <c r="A741">
        <v>8275</v>
      </c>
      <c r="B741" s="106" t="s">
        <v>1104</v>
      </c>
      <c r="C741">
        <v>0.05</v>
      </c>
      <c r="D741">
        <v>0.05</v>
      </c>
      <c r="E741">
        <v>0.05</v>
      </c>
      <c r="F741">
        <v>0.15</v>
      </c>
      <c r="G741">
        <v>0.05</v>
      </c>
    </row>
    <row r="742" spans="1:7" x14ac:dyDescent="0.2">
      <c r="A742">
        <v>8276</v>
      </c>
      <c r="B742" s="106" t="s">
        <v>1105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">
      <c r="A743">
        <v>8278</v>
      </c>
      <c r="B743" s="106" t="s">
        <v>1106</v>
      </c>
      <c r="C743">
        <v>0.05</v>
      </c>
      <c r="D743">
        <v>0</v>
      </c>
      <c r="E743">
        <v>0</v>
      </c>
      <c r="F743">
        <v>0</v>
      </c>
      <c r="G743">
        <v>0</v>
      </c>
    </row>
    <row r="744" spans="1:7" x14ac:dyDescent="0.2">
      <c r="A744">
        <v>8279</v>
      </c>
      <c r="B744" s="106" t="s">
        <v>1107</v>
      </c>
      <c r="C744">
        <v>0.1</v>
      </c>
      <c r="D744">
        <v>0.1</v>
      </c>
      <c r="E744">
        <v>0.1</v>
      </c>
      <c r="F744">
        <v>0.3</v>
      </c>
      <c r="G744">
        <v>0.1</v>
      </c>
    </row>
    <row r="745" spans="1:7" x14ac:dyDescent="0.2">
      <c r="A745">
        <v>8282</v>
      </c>
      <c r="B745" s="106" t="s">
        <v>1108</v>
      </c>
      <c r="C745">
        <v>0.05</v>
      </c>
      <c r="D745" s="106">
        <v>0.05</v>
      </c>
      <c r="E745">
        <v>0.05</v>
      </c>
      <c r="F745" s="106">
        <v>0</v>
      </c>
      <c r="G745" s="106">
        <v>0.05</v>
      </c>
    </row>
    <row r="746" spans="1:7" x14ac:dyDescent="0.2">
      <c r="A746">
        <v>8283</v>
      </c>
      <c r="B746" s="106" t="s">
        <v>4119</v>
      </c>
      <c r="C746">
        <v>0</v>
      </c>
      <c r="D746" s="106">
        <v>0</v>
      </c>
      <c r="E746" t="s">
        <v>158</v>
      </c>
      <c r="F746" s="106">
        <v>0</v>
      </c>
      <c r="G746" s="106" t="s">
        <v>158</v>
      </c>
    </row>
    <row r="747" spans="1:7" x14ac:dyDescent="0.2">
      <c r="A747">
        <v>8289</v>
      </c>
      <c r="B747" s="106" t="s">
        <v>1109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">
      <c r="A748">
        <v>8303</v>
      </c>
      <c r="B748" s="106" t="s">
        <v>1110</v>
      </c>
      <c r="C748">
        <v>0.05</v>
      </c>
      <c r="D748">
        <v>0.05</v>
      </c>
      <c r="E748">
        <v>0.05</v>
      </c>
      <c r="F748">
        <v>0.15</v>
      </c>
      <c r="G748">
        <v>0.05</v>
      </c>
    </row>
    <row r="749" spans="1:7" x14ac:dyDescent="0.2">
      <c r="A749">
        <v>8304</v>
      </c>
      <c r="B749" s="106" t="s">
        <v>4120</v>
      </c>
      <c r="C749">
        <v>0</v>
      </c>
      <c r="D749" s="106">
        <v>0</v>
      </c>
      <c r="E749" t="s">
        <v>158</v>
      </c>
      <c r="F749" s="106" t="s">
        <v>158</v>
      </c>
      <c r="G749" t="s">
        <v>158</v>
      </c>
    </row>
    <row r="750" spans="1:7" x14ac:dyDescent="0.2">
      <c r="A750">
        <v>8308</v>
      </c>
      <c r="B750" s="106" t="s">
        <v>52</v>
      </c>
      <c r="C750">
        <v>0</v>
      </c>
      <c r="D750" s="106">
        <v>0</v>
      </c>
      <c r="E750">
        <v>0</v>
      </c>
      <c r="F750" s="106">
        <v>0</v>
      </c>
      <c r="G750">
        <v>0</v>
      </c>
    </row>
    <row r="751" spans="1:7" x14ac:dyDescent="0.2">
      <c r="A751">
        <v>8309</v>
      </c>
      <c r="B751" s="106" t="s">
        <v>1111</v>
      </c>
      <c r="C751">
        <v>0</v>
      </c>
      <c r="D751" s="106">
        <v>0.05</v>
      </c>
      <c r="E751">
        <v>0.05</v>
      </c>
      <c r="F751" s="106">
        <v>0</v>
      </c>
      <c r="G751">
        <v>0.05</v>
      </c>
    </row>
    <row r="752" spans="1:7" x14ac:dyDescent="0.2">
      <c r="A752">
        <v>8331</v>
      </c>
      <c r="B752" s="106" t="s">
        <v>1112</v>
      </c>
      <c r="C752">
        <v>0.05</v>
      </c>
      <c r="D752">
        <v>0.05</v>
      </c>
      <c r="E752">
        <v>0.05</v>
      </c>
      <c r="F752" s="106">
        <v>0.15</v>
      </c>
      <c r="G752">
        <v>0.05</v>
      </c>
    </row>
    <row r="753" spans="1:7" x14ac:dyDescent="0.2">
      <c r="A753">
        <v>8337</v>
      </c>
      <c r="B753" s="106" t="s">
        <v>1113</v>
      </c>
      <c r="C753">
        <v>0</v>
      </c>
      <c r="D753">
        <v>0</v>
      </c>
      <c r="E753">
        <v>0</v>
      </c>
      <c r="F753" s="106">
        <v>0</v>
      </c>
      <c r="G753" s="106">
        <v>0</v>
      </c>
    </row>
    <row r="754" spans="1:7" x14ac:dyDescent="0.2">
      <c r="A754">
        <v>8338</v>
      </c>
      <c r="B754" s="106" t="s">
        <v>1114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8341</v>
      </c>
      <c r="B755" s="106" t="s">
        <v>1115</v>
      </c>
      <c r="C755">
        <v>0.05</v>
      </c>
      <c r="D755">
        <v>0.05</v>
      </c>
      <c r="E755" s="106">
        <v>0.05</v>
      </c>
      <c r="F755">
        <v>0.15</v>
      </c>
      <c r="G755" s="106">
        <v>0.05</v>
      </c>
    </row>
    <row r="756" spans="1:7" x14ac:dyDescent="0.2">
      <c r="A756">
        <v>8342</v>
      </c>
      <c r="B756" s="106" t="s">
        <v>1116</v>
      </c>
      <c r="C756">
        <v>0.05</v>
      </c>
      <c r="D756">
        <v>0.05</v>
      </c>
      <c r="E756" s="106">
        <v>0.05</v>
      </c>
      <c r="F756">
        <v>0.15</v>
      </c>
      <c r="G756" s="106">
        <v>0.05</v>
      </c>
    </row>
    <row r="757" spans="1:7" x14ac:dyDescent="0.2">
      <c r="A757">
        <v>8344</v>
      </c>
      <c r="B757" s="106" t="s">
        <v>1117</v>
      </c>
      <c r="C757">
        <v>0.05</v>
      </c>
      <c r="D757">
        <v>0.05</v>
      </c>
      <c r="E757">
        <v>0.05</v>
      </c>
      <c r="F757" s="106">
        <v>0.15</v>
      </c>
      <c r="G757">
        <v>0.05</v>
      </c>
    </row>
    <row r="758" spans="1:7" x14ac:dyDescent="0.2">
      <c r="A758">
        <v>8345</v>
      </c>
      <c r="B758" s="106" t="s">
        <v>1118</v>
      </c>
      <c r="C758">
        <v>0.05</v>
      </c>
      <c r="D758">
        <v>0.05</v>
      </c>
      <c r="E758">
        <v>0.05</v>
      </c>
      <c r="F758">
        <v>0</v>
      </c>
      <c r="G758" s="106" t="s">
        <v>158</v>
      </c>
    </row>
    <row r="759" spans="1:7" x14ac:dyDescent="0.2">
      <c r="A759">
        <v>8346</v>
      </c>
      <c r="B759" s="106" t="s">
        <v>1119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">
      <c r="A760">
        <v>8349</v>
      </c>
      <c r="B760" s="106" t="s">
        <v>4121</v>
      </c>
      <c r="C760">
        <v>0</v>
      </c>
      <c r="D760">
        <v>0</v>
      </c>
      <c r="E760" t="s">
        <v>158</v>
      </c>
      <c r="F760">
        <v>0</v>
      </c>
      <c r="G760">
        <v>0</v>
      </c>
    </row>
    <row r="761" spans="1:7" x14ac:dyDescent="0.2">
      <c r="A761">
        <v>8350</v>
      </c>
      <c r="B761" s="106" t="s">
        <v>1120</v>
      </c>
      <c r="C761">
        <v>0</v>
      </c>
      <c r="D761" s="106">
        <v>0</v>
      </c>
      <c r="E761" s="106">
        <v>0</v>
      </c>
      <c r="F761" s="106">
        <v>0</v>
      </c>
      <c r="G761">
        <v>0</v>
      </c>
    </row>
    <row r="762" spans="1:7" x14ac:dyDescent="0.2">
      <c r="A762">
        <v>8355</v>
      </c>
      <c r="B762" s="106" t="s">
        <v>1121</v>
      </c>
      <c r="C762">
        <v>0</v>
      </c>
      <c r="D762">
        <v>0.05</v>
      </c>
      <c r="E762">
        <v>0</v>
      </c>
      <c r="F762" s="106">
        <v>0.15</v>
      </c>
      <c r="G762" s="106">
        <v>0</v>
      </c>
    </row>
    <row r="763" spans="1:7" x14ac:dyDescent="0.2">
      <c r="A763">
        <v>8361</v>
      </c>
      <c r="B763" s="106" t="s">
        <v>3805</v>
      </c>
      <c r="C763">
        <v>0</v>
      </c>
      <c r="D763">
        <v>0</v>
      </c>
      <c r="E763">
        <v>0</v>
      </c>
      <c r="F763" s="106">
        <v>0</v>
      </c>
      <c r="G763" s="106">
        <v>0</v>
      </c>
    </row>
    <row r="764" spans="1:7" x14ac:dyDescent="0.2">
      <c r="A764">
        <v>8362</v>
      </c>
      <c r="B764" s="106" t="s">
        <v>1122</v>
      </c>
      <c r="C764">
        <v>0.05</v>
      </c>
      <c r="D764">
        <v>0.05</v>
      </c>
      <c r="E764">
        <v>0.05</v>
      </c>
      <c r="F764">
        <v>0.15</v>
      </c>
      <c r="G764" s="106">
        <v>0.05</v>
      </c>
    </row>
    <row r="765" spans="1:7" x14ac:dyDescent="0.2">
      <c r="A765">
        <v>8363</v>
      </c>
      <c r="B765" s="106" t="s">
        <v>1123</v>
      </c>
      <c r="C765">
        <v>0.05</v>
      </c>
      <c r="D765">
        <v>0.1</v>
      </c>
      <c r="E765">
        <v>0.1</v>
      </c>
      <c r="F765">
        <v>0.3</v>
      </c>
      <c r="G765">
        <v>0.1</v>
      </c>
    </row>
    <row r="766" spans="1:7" x14ac:dyDescent="0.2">
      <c r="A766">
        <v>8364</v>
      </c>
      <c r="B766" s="106" t="s">
        <v>1124</v>
      </c>
      <c r="C766">
        <v>0.05</v>
      </c>
      <c r="D766">
        <v>0.05</v>
      </c>
      <c r="E766">
        <v>0.05</v>
      </c>
      <c r="F766">
        <v>0.15</v>
      </c>
      <c r="G766">
        <v>0.05</v>
      </c>
    </row>
    <row r="767" spans="1:7" x14ac:dyDescent="0.2">
      <c r="A767">
        <v>8365</v>
      </c>
      <c r="B767" s="106" t="s">
        <v>1125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8366</v>
      </c>
      <c r="B768" s="106" t="s">
        <v>1126</v>
      </c>
      <c r="C768">
        <v>0.05</v>
      </c>
      <c r="D768">
        <v>0.05</v>
      </c>
      <c r="E768">
        <v>0.05</v>
      </c>
      <c r="F768" s="106">
        <v>0.15</v>
      </c>
      <c r="G768">
        <v>0.05</v>
      </c>
    </row>
    <row r="769" spans="1:7" x14ac:dyDescent="0.2">
      <c r="A769">
        <v>8367</v>
      </c>
      <c r="B769" s="106" t="s">
        <v>1127</v>
      </c>
      <c r="C769">
        <v>0.05</v>
      </c>
      <c r="D769">
        <v>0.05</v>
      </c>
      <c r="E769">
        <v>0.05</v>
      </c>
      <c r="F769" s="106">
        <v>0.15</v>
      </c>
      <c r="G769">
        <v>0.05</v>
      </c>
    </row>
    <row r="770" spans="1:7" x14ac:dyDescent="0.2">
      <c r="A770">
        <v>8368</v>
      </c>
      <c r="B770" s="106" t="s">
        <v>4122</v>
      </c>
      <c r="C770">
        <v>0</v>
      </c>
      <c r="D770">
        <v>0</v>
      </c>
      <c r="E770" s="106" t="s">
        <v>158</v>
      </c>
      <c r="F770" s="106" t="s">
        <v>158</v>
      </c>
      <c r="G770" s="106" t="s">
        <v>158</v>
      </c>
    </row>
    <row r="771" spans="1:7" x14ac:dyDescent="0.2">
      <c r="A771">
        <v>8369</v>
      </c>
      <c r="B771" s="106" t="s">
        <v>1128</v>
      </c>
      <c r="C771">
        <v>0.1</v>
      </c>
      <c r="D771">
        <v>0.1</v>
      </c>
      <c r="E771" s="106">
        <v>0.1</v>
      </c>
      <c r="F771" s="106">
        <v>0.3</v>
      </c>
      <c r="G771" s="106">
        <v>0.1</v>
      </c>
    </row>
    <row r="772" spans="1:7" x14ac:dyDescent="0.2">
      <c r="A772">
        <v>8370</v>
      </c>
      <c r="B772" s="106" t="s">
        <v>1129</v>
      </c>
      <c r="C772">
        <v>0.05</v>
      </c>
      <c r="D772" s="106">
        <v>0.05</v>
      </c>
      <c r="E772">
        <v>0.05</v>
      </c>
      <c r="F772" s="106">
        <v>0.15</v>
      </c>
      <c r="G772">
        <v>0.05</v>
      </c>
    </row>
    <row r="773" spans="1:7" x14ac:dyDescent="0.2">
      <c r="A773">
        <v>8379</v>
      </c>
      <c r="B773" s="106" t="s">
        <v>3806</v>
      </c>
      <c r="C773">
        <v>0</v>
      </c>
      <c r="D773">
        <v>0</v>
      </c>
      <c r="E773">
        <v>0</v>
      </c>
      <c r="F773" t="s">
        <v>158</v>
      </c>
      <c r="G773" t="s">
        <v>158</v>
      </c>
    </row>
    <row r="774" spans="1:7" x14ac:dyDescent="0.2">
      <c r="A774">
        <v>8381</v>
      </c>
      <c r="B774" s="106" t="s">
        <v>4123</v>
      </c>
      <c r="C774">
        <v>0</v>
      </c>
      <c r="D774">
        <v>0</v>
      </c>
      <c r="E774" t="s">
        <v>158</v>
      </c>
      <c r="F774" t="s">
        <v>158</v>
      </c>
      <c r="G774" t="s">
        <v>158</v>
      </c>
    </row>
    <row r="775" spans="1:7" x14ac:dyDescent="0.2">
      <c r="A775">
        <v>8382</v>
      </c>
      <c r="B775" s="106" t="s">
        <v>1130</v>
      </c>
      <c r="C775">
        <v>0.05</v>
      </c>
      <c r="D775">
        <v>0.05</v>
      </c>
      <c r="E775">
        <v>0.05</v>
      </c>
      <c r="F775">
        <v>0.15</v>
      </c>
      <c r="G775">
        <v>0.05</v>
      </c>
    </row>
    <row r="776" spans="1:7" x14ac:dyDescent="0.2">
      <c r="A776">
        <v>8383</v>
      </c>
      <c r="B776" s="106" t="s">
        <v>1131</v>
      </c>
      <c r="C776">
        <v>0</v>
      </c>
      <c r="D776">
        <v>0</v>
      </c>
      <c r="E776">
        <v>0</v>
      </c>
      <c r="F776">
        <v>0</v>
      </c>
      <c r="G776" s="106">
        <v>0</v>
      </c>
    </row>
    <row r="777" spans="1:7" x14ac:dyDescent="0.2">
      <c r="A777">
        <v>8385</v>
      </c>
      <c r="B777" s="106" t="s">
        <v>1132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">
      <c r="A778">
        <v>8387</v>
      </c>
      <c r="B778" s="106" t="s">
        <v>1133</v>
      </c>
      <c r="C778">
        <v>0</v>
      </c>
      <c r="D778">
        <v>0</v>
      </c>
      <c r="E778">
        <v>0</v>
      </c>
      <c r="F778">
        <v>0</v>
      </c>
      <c r="G778">
        <v>0.05</v>
      </c>
    </row>
    <row r="779" spans="1:7" x14ac:dyDescent="0.2">
      <c r="A779">
        <v>8392</v>
      </c>
      <c r="B779" s="106" t="s">
        <v>3540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">
      <c r="A780">
        <v>8393</v>
      </c>
      <c r="B780" s="106" t="s">
        <v>1134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">
      <c r="A781">
        <v>8395</v>
      </c>
      <c r="B781" s="106" t="s">
        <v>4124</v>
      </c>
      <c r="C781">
        <v>0</v>
      </c>
      <c r="D781">
        <v>0</v>
      </c>
      <c r="E781" t="s">
        <v>158</v>
      </c>
      <c r="F781">
        <v>0</v>
      </c>
      <c r="G781" t="s">
        <v>158</v>
      </c>
    </row>
    <row r="782" spans="1:7" x14ac:dyDescent="0.2">
      <c r="A782">
        <v>8397</v>
      </c>
      <c r="B782" s="106" t="s">
        <v>1135</v>
      </c>
      <c r="C782">
        <v>0.1</v>
      </c>
      <c r="D782">
        <v>0.1</v>
      </c>
      <c r="E782">
        <v>0.1</v>
      </c>
      <c r="F782" s="106">
        <v>0.3</v>
      </c>
      <c r="G782" s="106">
        <v>0.1</v>
      </c>
    </row>
    <row r="783" spans="1:7" x14ac:dyDescent="0.2">
      <c r="A783">
        <v>8399</v>
      </c>
      <c r="B783" s="106" t="s">
        <v>1136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">
      <c r="A784">
        <v>8410</v>
      </c>
      <c r="B784" s="106" t="s">
        <v>3857</v>
      </c>
      <c r="C784">
        <v>0</v>
      </c>
      <c r="D784">
        <v>0</v>
      </c>
      <c r="E784" t="s">
        <v>158</v>
      </c>
      <c r="F784">
        <v>0</v>
      </c>
      <c r="G784" t="s">
        <v>158</v>
      </c>
    </row>
    <row r="785" spans="1:7" x14ac:dyDescent="0.2">
      <c r="A785">
        <v>8416</v>
      </c>
      <c r="B785" s="106" t="s">
        <v>1137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8439</v>
      </c>
      <c r="B786" s="106" t="s">
        <v>1138</v>
      </c>
      <c r="C786">
        <v>0.1</v>
      </c>
      <c r="D786">
        <v>0.1</v>
      </c>
      <c r="E786">
        <v>0.1</v>
      </c>
      <c r="F786">
        <v>0.3</v>
      </c>
      <c r="G786">
        <v>0.1</v>
      </c>
    </row>
    <row r="787" spans="1:7" x14ac:dyDescent="0.2">
      <c r="A787">
        <v>8521</v>
      </c>
      <c r="B787" s="106" t="s">
        <v>4424</v>
      </c>
      <c r="C787">
        <v>0</v>
      </c>
      <c r="D787" t="s">
        <v>158</v>
      </c>
      <c r="E787" t="s">
        <v>158</v>
      </c>
      <c r="F787">
        <v>0</v>
      </c>
      <c r="G787" t="s">
        <v>158</v>
      </c>
    </row>
    <row r="788" spans="1:7" x14ac:dyDescent="0.2">
      <c r="A788">
        <v>8522</v>
      </c>
      <c r="B788" s="106" t="s">
        <v>1139</v>
      </c>
      <c r="C788">
        <v>0.05</v>
      </c>
      <c r="D788">
        <v>0.05</v>
      </c>
      <c r="E788">
        <v>0.05</v>
      </c>
      <c r="F788">
        <v>0.15</v>
      </c>
      <c r="G788">
        <v>0.05</v>
      </c>
    </row>
    <row r="789" spans="1:7" x14ac:dyDescent="0.2">
      <c r="A789">
        <v>8530</v>
      </c>
      <c r="B789" s="106" t="s">
        <v>1140</v>
      </c>
      <c r="C789">
        <v>0.05</v>
      </c>
      <c r="D789">
        <v>0.05</v>
      </c>
      <c r="E789">
        <v>0.05</v>
      </c>
      <c r="F789">
        <v>0.3</v>
      </c>
      <c r="G789">
        <v>0.05</v>
      </c>
    </row>
    <row r="790" spans="1:7" x14ac:dyDescent="0.2">
      <c r="A790">
        <v>8537</v>
      </c>
      <c r="B790" s="106" t="s">
        <v>1141</v>
      </c>
      <c r="C790">
        <v>0.05</v>
      </c>
      <c r="D790">
        <v>0.05</v>
      </c>
      <c r="E790">
        <v>0.05</v>
      </c>
      <c r="F790">
        <v>0.15</v>
      </c>
      <c r="G790">
        <v>0.05</v>
      </c>
    </row>
    <row r="791" spans="1:7" x14ac:dyDescent="0.2">
      <c r="A791">
        <v>8541</v>
      </c>
      <c r="B791" s="106" t="s">
        <v>3673</v>
      </c>
      <c r="C791">
        <v>0</v>
      </c>
      <c r="D791">
        <v>0.05</v>
      </c>
      <c r="E791">
        <v>0.05</v>
      </c>
      <c r="F791">
        <v>0</v>
      </c>
      <c r="G791">
        <v>0</v>
      </c>
    </row>
    <row r="792" spans="1:7" x14ac:dyDescent="0.2">
      <c r="A792">
        <v>8542</v>
      </c>
      <c r="B792" s="106" t="s">
        <v>1142</v>
      </c>
      <c r="C792">
        <v>0.05</v>
      </c>
      <c r="D792">
        <v>0.05</v>
      </c>
      <c r="E792">
        <v>0.05</v>
      </c>
      <c r="F792">
        <v>0.15</v>
      </c>
      <c r="G792" s="106">
        <v>0.05</v>
      </c>
    </row>
    <row r="793" spans="1:7" x14ac:dyDescent="0.2">
      <c r="A793">
        <v>8544</v>
      </c>
      <c r="B793" s="106" t="s">
        <v>1143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">
      <c r="A794">
        <v>8551</v>
      </c>
      <c r="B794" s="106" t="s">
        <v>1144</v>
      </c>
      <c r="C794">
        <v>0.05</v>
      </c>
      <c r="D794">
        <v>0.05</v>
      </c>
      <c r="E794">
        <v>0.05</v>
      </c>
      <c r="F794">
        <v>0.15</v>
      </c>
      <c r="G794">
        <v>0.05</v>
      </c>
    </row>
    <row r="795" spans="1:7" x14ac:dyDescent="0.2">
      <c r="A795">
        <v>8558</v>
      </c>
      <c r="B795" s="106" t="s">
        <v>1145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">
      <c r="A796">
        <v>8563</v>
      </c>
      <c r="B796" s="106" t="s">
        <v>1146</v>
      </c>
      <c r="C796">
        <v>0.05</v>
      </c>
      <c r="D796">
        <v>0.05</v>
      </c>
      <c r="E796" s="106">
        <v>0.05</v>
      </c>
      <c r="F796">
        <v>0.15</v>
      </c>
      <c r="G796">
        <v>0.05</v>
      </c>
    </row>
    <row r="797" spans="1:7" x14ac:dyDescent="0.2">
      <c r="A797">
        <v>8566</v>
      </c>
      <c r="B797" s="106" t="s">
        <v>4125</v>
      </c>
      <c r="C797">
        <v>0</v>
      </c>
      <c r="D797">
        <v>0</v>
      </c>
      <c r="E797" t="s">
        <v>158</v>
      </c>
      <c r="F797" t="s">
        <v>158</v>
      </c>
      <c r="G797" t="s">
        <v>158</v>
      </c>
    </row>
    <row r="798" spans="1:7" x14ac:dyDescent="0.2">
      <c r="A798">
        <v>8572</v>
      </c>
      <c r="B798" s="106" t="s">
        <v>3449</v>
      </c>
      <c r="C798">
        <v>0</v>
      </c>
      <c r="D798" t="s">
        <v>158</v>
      </c>
      <c r="E798">
        <v>0</v>
      </c>
      <c r="F798" t="s">
        <v>158</v>
      </c>
      <c r="G798">
        <v>0</v>
      </c>
    </row>
    <row r="799" spans="1:7" x14ac:dyDescent="0.2">
      <c r="A799">
        <v>8593</v>
      </c>
      <c r="B799" s="106" t="s">
        <v>224</v>
      </c>
      <c r="C799">
        <v>0.05</v>
      </c>
      <c r="D799">
        <v>0.05</v>
      </c>
      <c r="E799">
        <v>0.05</v>
      </c>
      <c r="F799">
        <v>0.15</v>
      </c>
      <c r="G799">
        <v>0</v>
      </c>
    </row>
    <row r="800" spans="1:7" x14ac:dyDescent="0.2">
      <c r="A800">
        <v>8595</v>
      </c>
      <c r="B800" s="106" t="s">
        <v>3808</v>
      </c>
      <c r="C800">
        <v>0</v>
      </c>
      <c r="D800">
        <v>0</v>
      </c>
      <c r="E800">
        <v>0</v>
      </c>
      <c r="F800">
        <v>0</v>
      </c>
      <c r="G800" s="106">
        <v>0</v>
      </c>
    </row>
    <row r="801" spans="1:7" x14ac:dyDescent="0.2">
      <c r="A801">
        <v>8604</v>
      </c>
      <c r="B801" s="106" t="s">
        <v>566</v>
      </c>
      <c r="C801">
        <v>0</v>
      </c>
      <c r="D801">
        <v>0</v>
      </c>
      <c r="E801">
        <v>0</v>
      </c>
      <c r="F801">
        <v>0</v>
      </c>
      <c r="G801" s="106">
        <v>0</v>
      </c>
    </row>
    <row r="802" spans="1:7" x14ac:dyDescent="0.2">
      <c r="A802">
        <v>8613</v>
      </c>
      <c r="B802" s="106" t="s">
        <v>4126</v>
      </c>
      <c r="C802">
        <v>0</v>
      </c>
      <c r="D802">
        <v>0.05</v>
      </c>
      <c r="E802" t="s">
        <v>158</v>
      </c>
      <c r="F802" t="s">
        <v>158</v>
      </c>
      <c r="G802" t="s">
        <v>158</v>
      </c>
    </row>
    <row r="803" spans="1:7" x14ac:dyDescent="0.2">
      <c r="A803">
        <v>8614</v>
      </c>
      <c r="B803" s="106" t="s">
        <v>3307</v>
      </c>
      <c r="C803">
        <v>0</v>
      </c>
      <c r="D803">
        <v>0</v>
      </c>
      <c r="E803">
        <v>0</v>
      </c>
      <c r="F803" t="s">
        <v>158</v>
      </c>
      <c r="G803" s="106" t="s">
        <v>158</v>
      </c>
    </row>
    <row r="804" spans="1:7" x14ac:dyDescent="0.2">
      <c r="A804">
        <v>8616</v>
      </c>
      <c r="B804" s="106" t="s">
        <v>3809</v>
      </c>
      <c r="C804">
        <v>0.05</v>
      </c>
      <c r="D804">
        <v>0</v>
      </c>
      <c r="E804">
        <v>0</v>
      </c>
      <c r="F804">
        <v>0</v>
      </c>
      <c r="G804">
        <v>0</v>
      </c>
    </row>
    <row r="805" spans="1:7" x14ac:dyDescent="0.2">
      <c r="A805">
        <v>8622</v>
      </c>
      <c r="B805" s="106" t="s">
        <v>3603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8624</v>
      </c>
      <c r="B806" s="106" t="s">
        <v>3810</v>
      </c>
      <c r="C806">
        <v>0</v>
      </c>
      <c r="D806">
        <v>0</v>
      </c>
      <c r="E806">
        <v>0</v>
      </c>
      <c r="F806" t="s">
        <v>158</v>
      </c>
      <c r="G806" t="s">
        <v>158</v>
      </c>
    </row>
    <row r="807" spans="1:7" x14ac:dyDescent="0.2">
      <c r="A807">
        <v>8628</v>
      </c>
      <c r="B807" s="106" t="s">
        <v>1147</v>
      </c>
      <c r="C807">
        <v>0.05</v>
      </c>
      <c r="D807">
        <v>0.55000000000000004</v>
      </c>
      <c r="E807">
        <v>0.05</v>
      </c>
      <c r="F807">
        <v>0.15</v>
      </c>
      <c r="G807">
        <v>0.05</v>
      </c>
    </row>
    <row r="808" spans="1:7" x14ac:dyDescent="0.2">
      <c r="A808">
        <v>8630</v>
      </c>
      <c r="B808" s="106" t="s">
        <v>3337</v>
      </c>
      <c r="C808">
        <v>0</v>
      </c>
      <c r="D808">
        <v>0</v>
      </c>
      <c r="E808">
        <v>0</v>
      </c>
      <c r="F808" s="106" t="s">
        <v>158</v>
      </c>
      <c r="G808" s="106">
        <v>0</v>
      </c>
    </row>
    <row r="809" spans="1:7" x14ac:dyDescent="0.2">
      <c r="A809">
        <v>8692</v>
      </c>
      <c r="B809" s="106" t="s">
        <v>3355</v>
      </c>
      <c r="C809">
        <v>0</v>
      </c>
      <c r="D809">
        <v>0</v>
      </c>
      <c r="E809">
        <v>0</v>
      </c>
      <c r="F809">
        <v>0</v>
      </c>
      <c r="G809" t="s">
        <v>158</v>
      </c>
    </row>
    <row r="810" spans="1:7" x14ac:dyDescent="0.2">
      <c r="A810">
        <v>8697</v>
      </c>
      <c r="B810" s="106" t="s">
        <v>1148</v>
      </c>
      <c r="C810">
        <v>0.05</v>
      </c>
      <c r="D810">
        <v>0.05</v>
      </c>
      <c r="E810">
        <v>0.05</v>
      </c>
      <c r="F810">
        <v>0</v>
      </c>
      <c r="G810">
        <v>0.05</v>
      </c>
    </row>
    <row r="811" spans="1:7" x14ac:dyDescent="0.2">
      <c r="A811">
        <v>8698</v>
      </c>
      <c r="B811" s="106" t="s">
        <v>1149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">
      <c r="A812">
        <v>8707</v>
      </c>
      <c r="B812" s="106" t="s">
        <v>1615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">
      <c r="A813">
        <v>8708</v>
      </c>
      <c r="B813" s="106" t="s">
        <v>1150</v>
      </c>
      <c r="C813">
        <v>0.05</v>
      </c>
      <c r="D813">
        <v>0.05</v>
      </c>
      <c r="E813">
        <v>0.05</v>
      </c>
      <c r="F813">
        <v>0.15</v>
      </c>
      <c r="G813">
        <v>0.05</v>
      </c>
    </row>
    <row r="814" spans="1:7" x14ac:dyDescent="0.2">
      <c r="A814">
        <v>8725</v>
      </c>
      <c r="B814" s="106" t="s">
        <v>1151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8729</v>
      </c>
      <c r="B815" s="106" t="s">
        <v>1152</v>
      </c>
      <c r="C815">
        <v>0.05</v>
      </c>
      <c r="D815">
        <v>0.05</v>
      </c>
      <c r="E815">
        <v>0.05</v>
      </c>
      <c r="F815">
        <v>0.15</v>
      </c>
      <c r="G815">
        <v>0.05</v>
      </c>
    </row>
    <row r="816" spans="1:7" x14ac:dyDescent="0.2">
      <c r="A816">
        <v>8750</v>
      </c>
      <c r="B816" s="106" t="s">
        <v>30</v>
      </c>
      <c r="C816">
        <v>0</v>
      </c>
      <c r="D816">
        <v>0</v>
      </c>
      <c r="E816" t="s">
        <v>158</v>
      </c>
      <c r="F816" t="s">
        <v>158</v>
      </c>
      <c r="G816">
        <v>0</v>
      </c>
    </row>
    <row r="817" spans="1:7" x14ac:dyDescent="0.2">
      <c r="A817">
        <v>8766</v>
      </c>
      <c r="B817" s="106" t="s">
        <v>3811</v>
      </c>
      <c r="C817">
        <v>0.1</v>
      </c>
      <c r="D817">
        <v>0.1</v>
      </c>
      <c r="E817">
        <v>0</v>
      </c>
      <c r="F817" t="s">
        <v>158</v>
      </c>
      <c r="G817" t="s">
        <v>158</v>
      </c>
    </row>
    <row r="818" spans="1:7" x14ac:dyDescent="0.2">
      <c r="A818">
        <v>8769</v>
      </c>
      <c r="B818" s="106" t="s">
        <v>1445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">
      <c r="A819">
        <v>8798</v>
      </c>
      <c r="B819" s="106" t="s">
        <v>1153</v>
      </c>
      <c r="C819">
        <v>0</v>
      </c>
      <c r="D819">
        <v>0</v>
      </c>
      <c r="E819">
        <v>0</v>
      </c>
      <c r="F819" s="106">
        <v>0</v>
      </c>
      <c r="G819" s="106">
        <v>0</v>
      </c>
    </row>
    <row r="820" spans="1:7" x14ac:dyDescent="0.2">
      <c r="A820">
        <v>8801</v>
      </c>
      <c r="B820" s="106" t="s">
        <v>1380</v>
      </c>
      <c r="C820">
        <v>0.05</v>
      </c>
      <c r="D820">
        <v>0.05</v>
      </c>
      <c r="E820">
        <v>0.05</v>
      </c>
      <c r="F820" s="106">
        <v>0.15</v>
      </c>
      <c r="G820" s="106">
        <v>0.05</v>
      </c>
    </row>
    <row r="821" spans="1:7" x14ac:dyDescent="0.2">
      <c r="A821">
        <v>8803</v>
      </c>
      <c r="B821" s="106" t="s">
        <v>1154</v>
      </c>
      <c r="C821">
        <v>0.1</v>
      </c>
      <c r="D821">
        <v>0.1</v>
      </c>
      <c r="E821">
        <v>0.1</v>
      </c>
      <c r="F821">
        <v>0.3</v>
      </c>
      <c r="G821">
        <v>0.1</v>
      </c>
    </row>
    <row r="822" spans="1:7" x14ac:dyDescent="0.2">
      <c r="A822">
        <v>8804</v>
      </c>
      <c r="B822" s="106" t="s">
        <v>1155</v>
      </c>
      <c r="C822">
        <v>0.05</v>
      </c>
      <c r="D822">
        <v>0.05</v>
      </c>
      <c r="E822">
        <v>0.05</v>
      </c>
      <c r="F822">
        <v>0.15</v>
      </c>
      <c r="G822">
        <v>0.05</v>
      </c>
    </row>
    <row r="823" spans="1:7" x14ac:dyDescent="0.2">
      <c r="A823">
        <v>8830</v>
      </c>
      <c r="B823" s="106" t="s">
        <v>3674</v>
      </c>
      <c r="C823">
        <v>0.1</v>
      </c>
      <c r="D823">
        <v>0.1</v>
      </c>
      <c r="E823">
        <v>0</v>
      </c>
      <c r="F823">
        <v>0</v>
      </c>
      <c r="G823" t="s">
        <v>158</v>
      </c>
    </row>
    <row r="824" spans="1:7" x14ac:dyDescent="0.2">
      <c r="A824">
        <v>8848</v>
      </c>
      <c r="B824" s="106" t="s">
        <v>1616</v>
      </c>
      <c r="C824">
        <v>0</v>
      </c>
      <c r="D824">
        <v>0</v>
      </c>
      <c r="E824">
        <v>0.05</v>
      </c>
      <c r="F824">
        <v>0.15</v>
      </c>
      <c r="G824">
        <v>0.05</v>
      </c>
    </row>
    <row r="825" spans="1:7" x14ac:dyDescent="0.2">
      <c r="A825">
        <v>8850</v>
      </c>
      <c r="B825" s="106" t="s">
        <v>1343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">
      <c r="A826">
        <v>8876</v>
      </c>
      <c r="B826" s="106" t="s">
        <v>1156</v>
      </c>
      <c r="C826">
        <v>0.05</v>
      </c>
      <c r="D826">
        <v>0.05</v>
      </c>
      <c r="E826">
        <v>0.05</v>
      </c>
      <c r="F826">
        <v>0.15</v>
      </c>
      <c r="G826">
        <v>0.05</v>
      </c>
    </row>
    <row r="827" spans="1:7" x14ac:dyDescent="0.2">
      <c r="A827">
        <v>8892</v>
      </c>
      <c r="B827" s="106" t="s">
        <v>1157</v>
      </c>
      <c r="C827">
        <v>0</v>
      </c>
      <c r="D827">
        <v>0</v>
      </c>
      <c r="E827">
        <v>0</v>
      </c>
      <c r="F827">
        <v>0</v>
      </c>
      <c r="G827">
        <v>0.05</v>
      </c>
    </row>
    <row r="828" spans="1:7" x14ac:dyDescent="0.2">
      <c r="A828">
        <v>8904</v>
      </c>
      <c r="B828" s="106" t="s">
        <v>1617</v>
      </c>
      <c r="C828">
        <v>0.05</v>
      </c>
      <c r="D828">
        <v>0.05</v>
      </c>
      <c r="E828">
        <v>0.05</v>
      </c>
      <c r="F828">
        <v>0.15</v>
      </c>
      <c r="G828">
        <v>0.05</v>
      </c>
    </row>
    <row r="829" spans="1:7" x14ac:dyDescent="0.2">
      <c r="A829">
        <v>8917</v>
      </c>
      <c r="B829" s="106" t="s">
        <v>1158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">
      <c r="A830">
        <v>8920</v>
      </c>
      <c r="B830" s="106" t="s">
        <v>4127</v>
      </c>
      <c r="C830">
        <v>0</v>
      </c>
      <c r="D830">
        <v>0</v>
      </c>
      <c r="E830" t="s">
        <v>158</v>
      </c>
      <c r="F830" t="s">
        <v>158</v>
      </c>
      <c r="G830" t="s">
        <v>158</v>
      </c>
    </row>
    <row r="831" spans="1:7" x14ac:dyDescent="0.2">
      <c r="A831">
        <v>8923</v>
      </c>
      <c r="B831" s="106" t="s">
        <v>4425</v>
      </c>
      <c r="C831">
        <v>0</v>
      </c>
      <c r="D831" t="s">
        <v>158</v>
      </c>
      <c r="E831" t="s">
        <v>158</v>
      </c>
      <c r="F831">
        <v>0</v>
      </c>
      <c r="G831" t="s">
        <v>158</v>
      </c>
    </row>
    <row r="832" spans="1:7" x14ac:dyDescent="0.2">
      <c r="A832">
        <v>8928</v>
      </c>
      <c r="B832" s="106" t="s">
        <v>1159</v>
      </c>
      <c r="C832">
        <v>0.05</v>
      </c>
      <c r="D832">
        <v>0.05</v>
      </c>
      <c r="E832">
        <v>0.05</v>
      </c>
      <c r="F832">
        <v>0.15</v>
      </c>
      <c r="G832">
        <v>0.05</v>
      </c>
    </row>
    <row r="833" spans="1:7" x14ac:dyDescent="0.2">
      <c r="A833">
        <v>8999</v>
      </c>
      <c r="B833" s="106" t="s">
        <v>1160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">
      <c r="A834">
        <v>9001</v>
      </c>
      <c r="B834" s="106" t="s">
        <v>1161</v>
      </c>
      <c r="C834">
        <v>0.1</v>
      </c>
      <c r="D834">
        <v>0.1</v>
      </c>
      <c r="E834">
        <v>0.1</v>
      </c>
      <c r="F834">
        <v>0.3</v>
      </c>
      <c r="G834">
        <v>0.1</v>
      </c>
    </row>
    <row r="835" spans="1:7" x14ac:dyDescent="0.2">
      <c r="A835">
        <v>9006</v>
      </c>
      <c r="B835" s="106" t="s">
        <v>1162</v>
      </c>
      <c r="C835">
        <v>0.05</v>
      </c>
      <c r="D835">
        <v>0.05</v>
      </c>
      <c r="E835">
        <v>0.05</v>
      </c>
      <c r="F835">
        <v>0</v>
      </c>
      <c r="G835">
        <v>0.05</v>
      </c>
    </row>
    <row r="836" spans="1:7" x14ac:dyDescent="0.2">
      <c r="A836">
        <v>9007</v>
      </c>
      <c r="B836" s="106" t="s">
        <v>1163</v>
      </c>
      <c r="C836">
        <v>0</v>
      </c>
      <c r="D836">
        <v>0</v>
      </c>
      <c r="E836">
        <v>0.05</v>
      </c>
      <c r="F836">
        <v>0.15</v>
      </c>
      <c r="G836">
        <v>0.05</v>
      </c>
    </row>
    <row r="837" spans="1:7" x14ac:dyDescent="0.2">
      <c r="A837">
        <v>9008</v>
      </c>
      <c r="B837" s="106" t="s">
        <v>1164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9009</v>
      </c>
      <c r="B838" s="106" t="s">
        <v>4128</v>
      </c>
      <c r="C838">
        <v>0</v>
      </c>
      <c r="D838">
        <v>0</v>
      </c>
      <c r="E838" s="106" t="s">
        <v>158</v>
      </c>
      <c r="F838" t="s">
        <v>158</v>
      </c>
      <c r="G838" t="s">
        <v>158</v>
      </c>
    </row>
    <row r="839" spans="1:7" x14ac:dyDescent="0.2">
      <c r="A839">
        <v>9010</v>
      </c>
      <c r="B839" s="106" t="s">
        <v>1165</v>
      </c>
      <c r="C839">
        <v>0.1</v>
      </c>
      <c r="D839">
        <v>0.1</v>
      </c>
      <c r="E839">
        <v>0.1</v>
      </c>
      <c r="F839">
        <v>0.3</v>
      </c>
      <c r="G839">
        <v>0.1</v>
      </c>
    </row>
    <row r="840" spans="1:7" x14ac:dyDescent="0.2">
      <c r="A840">
        <v>9014</v>
      </c>
      <c r="B840" s="106" t="s">
        <v>1166</v>
      </c>
      <c r="C840">
        <v>0.05</v>
      </c>
      <c r="D840">
        <v>0.05</v>
      </c>
      <c r="E840">
        <v>0.05</v>
      </c>
      <c r="F840">
        <v>0.15</v>
      </c>
      <c r="G840">
        <v>0.05</v>
      </c>
    </row>
    <row r="841" spans="1:7" x14ac:dyDescent="0.2">
      <c r="A841">
        <v>9031</v>
      </c>
      <c r="B841" s="106" t="s">
        <v>1167</v>
      </c>
      <c r="C841">
        <v>0.05</v>
      </c>
      <c r="D841">
        <v>0.05</v>
      </c>
      <c r="E841">
        <v>0.05</v>
      </c>
      <c r="F841">
        <v>0.15</v>
      </c>
      <c r="G841">
        <v>0.05</v>
      </c>
    </row>
    <row r="842" spans="1:7" x14ac:dyDescent="0.2">
      <c r="A842">
        <v>9041</v>
      </c>
      <c r="B842" s="106" t="s">
        <v>1168</v>
      </c>
      <c r="C842">
        <v>0.1</v>
      </c>
      <c r="D842">
        <v>0.1</v>
      </c>
      <c r="E842">
        <v>0.1</v>
      </c>
      <c r="F842">
        <v>0.3</v>
      </c>
      <c r="G842">
        <v>0.1</v>
      </c>
    </row>
    <row r="843" spans="1:7" x14ac:dyDescent="0.2">
      <c r="A843">
        <v>9042</v>
      </c>
      <c r="B843" s="106" t="s">
        <v>1169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9044</v>
      </c>
      <c r="B844" s="106" t="s">
        <v>1170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">
      <c r="A845">
        <v>9045</v>
      </c>
      <c r="B845" s="106" t="s">
        <v>1171</v>
      </c>
      <c r="C845">
        <v>0</v>
      </c>
      <c r="D845">
        <v>0.1</v>
      </c>
      <c r="E845">
        <v>0.1</v>
      </c>
      <c r="F845">
        <v>0.3</v>
      </c>
      <c r="G845">
        <v>0.1</v>
      </c>
    </row>
    <row r="846" spans="1:7" x14ac:dyDescent="0.2">
      <c r="A846">
        <v>9046</v>
      </c>
      <c r="B846" s="106" t="s">
        <v>1172</v>
      </c>
      <c r="C846">
        <v>0.1</v>
      </c>
      <c r="D846">
        <v>0.1</v>
      </c>
      <c r="E846">
        <v>0.1</v>
      </c>
      <c r="F846" s="106">
        <v>0.3</v>
      </c>
      <c r="G846" s="106">
        <v>0.1</v>
      </c>
    </row>
    <row r="847" spans="1:7" x14ac:dyDescent="0.2">
      <c r="A847">
        <v>9048</v>
      </c>
      <c r="B847" s="106" t="s">
        <v>1173</v>
      </c>
      <c r="C847">
        <v>0.05</v>
      </c>
      <c r="D847">
        <v>0.05</v>
      </c>
      <c r="E847">
        <v>0.05</v>
      </c>
      <c r="F847" s="106">
        <v>0.15</v>
      </c>
      <c r="G847" s="106">
        <v>0.05</v>
      </c>
    </row>
    <row r="848" spans="1:7" x14ac:dyDescent="0.2">
      <c r="A848">
        <v>9052</v>
      </c>
      <c r="B848" s="106" t="s">
        <v>1174</v>
      </c>
      <c r="C848">
        <v>0.05</v>
      </c>
      <c r="D848">
        <v>0.05</v>
      </c>
      <c r="E848">
        <v>0.05</v>
      </c>
      <c r="F848">
        <v>0.15</v>
      </c>
      <c r="G848">
        <v>0.05</v>
      </c>
    </row>
    <row r="849" spans="1:7" x14ac:dyDescent="0.2">
      <c r="A849">
        <v>9062</v>
      </c>
      <c r="B849" s="106" t="s">
        <v>3445</v>
      </c>
      <c r="C849">
        <v>0</v>
      </c>
      <c r="D849" t="s">
        <v>158</v>
      </c>
      <c r="E849">
        <v>0.1</v>
      </c>
      <c r="F849" s="106">
        <v>0.45</v>
      </c>
      <c r="G849">
        <v>0.1</v>
      </c>
    </row>
    <row r="850" spans="1:7" x14ac:dyDescent="0.2">
      <c r="A850">
        <v>9065</v>
      </c>
      <c r="B850" s="106" t="s">
        <v>1175</v>
      </c>
      <c r="C850">
        <v>0</v>
      </c>
      <c r="D850">
        <v>0</v>
      </c>
      <c r="E850">
        <v>0.1</v>
      </c>
      <c r="F850" s="106">
        <v>0.3</v>
      </c>
      <c r="G850">
        <v>0.1</v>
      </c>
    </row>
    <row r="851" spans="1:7" x14ac:dyDescent="0.2">
      <c r="A851">
        <v>9066</v>
      </c>
      <c r="B851" s="106" t="s">
        <v>4129</v>
      </c>
      <c r="C851">
        <v>0</v>
      </c>
      <c r="D851">
        <v>0</v>
      </c>
      <c r="E851" t="s">
        <v>158</v>
      </c>
      <c r="F851">
        <v>0</v>
      </c>
      <c r="G851" t="s">
        <v>158</v>
      </c>
    </row>
    <row r="852" spans="1:7" x14ac:dyDescent="0.2">
      <c r="A852">
        <v>9069</v>
      </c>
      <c r="B852" s="106" t="s">
        <v>3675</v>
      </c>
      <c r="C852">
        <v>0</v>
      </c>
      <c r="D852">
        <v>0</v>
      </c>
      <c r="E852">
        <v>0</v>
      </c>
      <c r="F852">
        <v>0</v>
      </c>
      <c r="G852" t="s">
        <v>158</v>
      </c>
    </row>
    <row r="853" spans="1:7" x14ac:dyDescent="0.2">
      <c r="A853">
        <v>9070</v>
      </c>
      <c r="B853" s="106" t="s">
        <v>1176</v>
      </c>
      <c r="C853">
        <v>0.1</v>
      </c>
      <c r="D853">
        <v>0.1</v>
      </c>
      <c r="E853">
        <v>0.1</v>
      </c>
      <c r="F853">
        <v>0.3</v>
      </c>
      <c r="G853">
        <v>0.1</v>
      </c>
    </row>
    <row r="854" spans="1:7" x14ac:dyDescent="0.2">
      <c r="A854">
        <v>9074</v>
      </c>
      <c r="B854" s="106" t="s">
        <v>3676</v>
      </c>
      <c r="C854">
        <v>0</v>
      </c>
      <c r="D854">
        <v>0</v>
      </c>
      <c r="E854">
        <v>0</v>
      </c>
      <c r="F854" t="s">
        <v>158</v>
      </c>
      <c r="G854">
        <v>0</v>
      </c>
    </row>
    <row r="855" spans="1:7" x14ac:dyDescent="0.2">
      <c r="A855">
        <v>9076</v>
      </c>
      <c r="B855" s="106" t="s">
        <v>1177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">
      <c r="A856">
        <v>9081</v>
      </c>
      <c r="B856" s="106" t="s">
        <v>3446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9090</v>
      </c>
      <c r="B857" s="106" t="s">
        <v>1178</v>
      </c>
      <c r="C857">
        <v>0.05</v>
      </c>
      <c r="D857">
        <v>0.05</v>
      </c>
      <c r="E857">
        <v>0.05</v>
      </c>
      <c r="F857" s="106">
        <v>0.15</v>
      </c>
      <c r="G857">
        <v>0.05</v>
      </c>
    </row>
    <row r="858" spans="1:7" x14ac:dyDescent="0.2">
      <c r="A858">
        <v>9101</v>
      </c>
      <c r="B858" s="106" t="s">
        <v>1179</v>
      </c>
      <c r="C858">
        <v>0.05</v>
      </c>
      <c r="D858">
        <v>0.05</v>
      </c>
      <c r="E858">
        <v>0.05</v>
      </c>
      <c r="F858" s="106">
        <v>0.15</v>
      </c>
      <c r="G858">
        <v>0.05</v>
      </c>
    </row>
    <row r="859" spans="1:7" x14ac:dyDescent="0.2">
      <c r="A859">
        <v>9104</v>
      </c>
      <c r="B859" s="106" t="s">
        <v>1180</v>
      </c>
      <c r="C859">
        <v>0.05</v>
      </c>
      <c r="D859">
        <v>0.05</v>
      </c>
      <c r="E859">
        <v>0.05</v>
      </c>
      <c r="F859">
        <v>0.15</v>
      </c>
      <c r="G859">
        <v>0.05</v>
      </c>
    </row>
    <row r="860" spans="1:7" x14ac:dyDescent="0.2">
      <c r="A860">
        <v>9130</v>
      </c>
      <c r="B860" s="106" t="s">
        <v>1181</v>
      </c>
      <c r="C860">
        <v>0</v>
      </c>
      <c r="D860" s="106">
        <v>0</v>
      </c>
      <c r="E860">
        <v>0.05</v>
      </c>
      <c r="F860" s="106">
        <v>0</v>
      </c>
      <c r="G860">
        <v>0.05</v>
      </c>
    </row>
    <row r="861" spans="1:7" x14ac:dyDescent="0.2">
      <c r="A861">
        <v>9142</v>
      </c>
      <c r="B861" s="106" t="s">
        <v>1182</v>
      </c>
      <c r="C861">
        <v>0.05</v>
      </c>
      <c r="D861">
        <v>0.1</v>
      </c>
      <c r="E861">
        <v>0.1</v>
      </c>
      <c r="F861" s="106">
        <v>0.3</v>
      </c>
      <c r="G861">
        <v>0.1</v>
      </c>
    </row>
    <row r="862" spans="1:7" x14ac:dyDescent="0.2">
      <c r="A862">
        <v>9202</v>
      </c>
      <c r="B862" s="106" t="s">
        <v>4130</v>
      </c>
      <c r="C862">
        <v>0</v>
      </c>
      <c r="D862">
        <v>0</v>
      </c>
      <c r="E862" t="s">
        <v>158</v>
      </c>
      <c r="F862">
        <v>0</v>
      </c>
      <c r="G862">
        <v>0</v>
      </c>
    </row>
    <row r="863" spans="1:7" x14ac:dyDescent="0.2">
      <c r="A863">
        <v>9232</v>
      </c>
      <c r="B863" s="106" t="s">
        <v>1183</v>
      </c>
      <c r="C863">
        <v>0.05</v>
      </c>
      <c r="D863">
        <v>0.05</v>
      </c>
      <c r="E863">
        <v>0.05</v>
      </c>
      <c r="F863">
        <v>0.15</v>
      </c>
      <c r="G863">
        <v>0.05</v>
      </c>
    </row>
    <row r="864" spans="1:7" x14ac:dyDescent="0.2">
      <c r="A864">
        <v>9260</v>
      </c>
      <c r="B864" s="106" t="s">
        <v>1184</v>
      </c>
      <c r="C864">
        <v>0.1</v>
      </c>
      <c r="D864">
        <v>0.1</v>
      </c>
      <c r="E864">
        <v>0.1</v>
      </c>
      <c r="F864">
        <v>0.3</v>
      </c>
      <c r="G864">
        <v>0.05</v>
      </c>
    </row>
    <row r="865" spans="1:7" x14ac:dyDescent="0.2">
      <c r="A865">
        <v>9267</v>
      </c>
      <c r="B865" s="106" t="s">
        <v>1185</v>
      </c>
      <c r="C865">
        <v>0</v>
      </c>
      <c r="D865">
        <v>0.05</v>
      </c>
      <c r="E865">
        <v>0.05</v>
      </c>
      <c r="F865">
        <v>0.15</v>
      </c>
      <c r="G865">
        <v>0.05</v>
      </c>
    </row>
    <row r="866" spans="1:7" x14ac:dyDescent="0.2">
      <c r="A866">
        <v>9278</v>
      </c>
      <c r="B866" s="106" t="s">
        <v>3338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">
      <c r="A867">
        <v>9301</v>
      </c>
      <c r="B867" s="106" t="s">
        <v>3812</v>
      </c>
      <c r="C867">
        <v>0</v>
      </c>
      <c r="D867">
        <v>0</v>
      </c>
      <c r="E867">
        <v>0</v>
      </c>
      <c r="F867">
        <v>0</v>
      </c>
      <c r="G867" t="s">
        <v>158</v>
      </c>
    </row>
    <row r="868" spans="1:7" x14ac:dyDescent="0.2">
      <c r="A868">
        <v>9308</v>
      </c>
      <c r="B868" s="106" t="s">
        <v>1186</v>
      </c>
      <c r="C868">
        <v>0.05</v>
      </c>
      <c r="D868" s="106">
        <v>0.05</v>
      </c>
      <c r="E868">
        <v>0.05</v>
      </c>
      <c r="F868" s="106">
        <v>0.15</v>
      </c>
      <c r="G868">
        <v>0.05</v>
      </c>
    </row>
    <row r="869" spans="1:7" x14ac:dyDescent="0.2">
      <c r="A869">
        <v>9351</v>
      </c>
      <c r="B869" s="106" t="s">
        <v>4426</v>
      </c>
      <c r="C869">
        <v>0</v>
      </c>
      <c r="D869" s="106" t="s">
        <v>158</v>
      </c>
      <c r="E869">
        <v>0.05</v>
      </c>
      <c r="F869" s="106" t="s">
        <v>158</v>
      </c>
      <c r="G869">
        <v>0</v>
      </c>
    </row>
    <row r="870" spans="1:7" x14ac:dyDescent="0.2">
      <c r="A870">
        <v>9369</v>
      </c>
      <c r="B870" s="106" t="s">
        <v>3677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9375</v>
      </c>
      <c r="B871" s="106" t="s">
        <v>1187</v>
      </c>
      <c r="C871">
        <v>0.05</v>
      </c>
      <c r="D871">
        <v>0.05</v>
      </c>
      <c r="E871">
        <v>0.05</v>
      </c>
      <c r="F871">
        <v>0.15</v>
      </c>
      <c r="G871">
        <v>0.05</v>
      </c>
    </row>
    <row r="872" spans="1:7" x14ac:dyDescent="0.2">
      <c r="A872">
        <v>9384</v>
      </c>
      <c r="B872" s="106" t="s">
        <v>1188</v>
      </c>
      <c r="C872">
        <v>0.05</v>
      </c>
      <c r="D872">
        <v>0.05</v>
      </c>
      <c r="E872">
        <v>0.05</v>
      </c>
      <c r="F872">
        <v>0</v>
      </c>
      <c r="G872">
        <v>0.05</v>
      </c>
    </row>
    <row r="873" spans="1:7" x14ac:dyDescent="0.2">
      <c r="A873">
        <v>9401</v>
      </c>
      <c r="B873" s="106" t="s">
        <v>1189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">
      <c r="A874">
        <v>9404</v>
      </c>
      <c r="B874" s="106" t="s">
        <v>3678</v>
      </c>
      <c r="C874">
        <v>0</v>
      </c>
      <c r="D874">
        <v>0</v>
      </c>
      <c r="E874">
        <v>0</v>
      </c>
      <c r="F874" s="106" t="s">
        <v>158</v>
      </c>
      <c r="G874">
        <v>0</v>
      </c>
    </row>
    <row r="875" spans="1:7" x14ac:dyDescent="0.2">
      <c r="A875">
        <v>9405</v>
      </c>
      <c r="B875" s="106" t="s">
        <v>1344</v>
      </c>
      <c r="C875">
        <v>0</v>
      </c>
      <c r="D875">
        <v>0</v>
      </c>
      <c r="E875">
        <v>0</v>
      </c>
      <c r="F875" s="106">
        <v>0</v>
      </c>
      <c r="G875">
        <v>0</v>
      </c>
    </row>
    <row r="876" spans="1:7" x14ac:dyDescent="0.2">
      <c r="A876">
        <v>9409</v>
      </c>
      <c r="B876" s="106" t="s">
        <v>1190</v>
      </c>
      <c r="C876">
        <v>0.05</v>
      </c>
      <c r="D876">
        <v>0.05</v>
      </c>
      <c r="E876">
        <v>0.05</v>
      </c>
      <c r="F876">
        <v>0.15</v>
      </c>
      <c r="G876">
        <v>0.05</v>
      </c>
    </row>
    <row r="877" spans="1:7" x14ac:dyDescent="0.2">
      <c r="A877">
        <v>9412</v>
      </c>
      <c r="B877" s="106" t="s">
        <v>734</v>
      </c>
      <c r="C877">
        <v>0</v>
      </c>
      <c r="D877">
        <v>0.05</v>
      </c>
      <c r="E877">
        <v>0</v>
      </c>
      <c r="F877">
        <v>0.15</v>
      </c>
      <c r="G877">
        <v>0.05</v>
      </c>
    </row>
    <row r="878" spans="1:7" x14ac:dyDescent="0.2">
      <c r="A878">
        <v>9413</v>
      </c>
      <c r="B878" s="106" t="s">
        <v>1191</v>
      </c>
      <c r="C878">
        <v>0.05</v>
      </c>
      <c r="D878">
        <v>0.05</v>
      </c>
      <c r="E878">
        <v>0.05</v>
      </c>
      <c r="F878">
        <v>0.15</v>
      </c>
      <c r="G878">
        <v>0.05</v>
      </c>
    </row>
    <row r="879" spans="1:7" x14ac:dyDescent="0.2">
      <c r="A879">
        <v>9414</v>
      </c>
      <c r="B879" s="106" t="s">
        <v>4427</v>
      </c>
      <c r="C879">
        <v>0</v>
      </c>
      <c r="D879" t="s">
        <v>158</v>
      </c>
      <c r="E879" t="s">
        <v>158</v>
      </c>
      <c r="F879" t="s">
        <v>158</v>
      </c>
      <c r="G879" t="s">
        <v>158</v>
      </c>
    </row>
    <row r="880" spans="1:7" x14ac:dyDescent="0.2">
      <c r="A880">
        <v>9419</v>
      </c>
      <c r="B880" s="106" t="s">
        <v>1345</v>
      </c>
      <c r="C880">
        <v>0</v>
      </c>
      <c r="D880">
        <v>0</v>
      </c>
      <c r="E880">
        <v>0</v>
      </c>
      <c r="F880" s="106">
        <v>0</v>
      </c>
      <c r="G880" s="106">
        <v>0.05</v>
      </c>
    </row>
    <row r="881" spans="1:7" x14ac:dyDescent="0.2">
      <c r="A881">
        <v>9422</v>
      </c>
      <c r="B881" s="106" t="s">
        <v>3339</v>
      </c>
      <c r="C881">
        <v>0.05</v>
      </c>
      <c r="D881">
        <v>0.05</v>
      </c>
      <c r="E881" s="106">
        <v>0.05</v>
      </c>
      <c r="F881" s="106">
        <v>0.15</v>
      </c>
      <c r="G881" s="106">
        <v>0.05</v>
      </c>
    </row>
    <row r="882" spans="1:7" x14ac:dyDescent="0.2">
      <c r="A882">
        <v>9433</v>
      </c>
      <c r="B882" s="106" t="s">
        <v>728</v>
      </c>
      <c r="C882">
        <v>0.05</v>
      </c>
      <c r="D882">
        <v>0.05</v>
      </c>
      <c r="E882" s="106">
        <v>0.05</v>
      </c>
      <c r="F882" s="106">
        <v>0.15</v>
      </c>
      <c r="G882" s="106">
        <v>0</v>
      </c>
    </row>
    <row r="883" spans="1:7" x14ac:dyDescent="0.2">
      <c r="A883">
        <v>9437</v>
      </c>
      <c r="B883" s="106" t="s">
        <v>610</v>
      </c>
      <c r="C883">
        <v>0</v>
      </c>
      <c r="D883">
        <v>0.05</v>
      </c>
      <c r="E883">
        <v>0</v>
      </c>
      <c r="F883">
        <v>0.15</v>
      </c>
      <c r="G883" s="106">
        <v>0.05</v>
      </c>
    </row>
    <row r="884" spans="1:7" x14ac:dyDescent="0.2">
      <c r="A884">
        <v>9438</v>
      </c>
      <c r="B884" s="106" t="s">
        <v>1192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9450</v>
      </c>
      <c r="B885" s="106" t="s">
        <v>1193</v>
      </c>
      <c r="C885">
        <v>0</v>
      </c>
      <c r="D885">
        <v>0</v>
      </c>
      <c r="E885">
        <v>0</v>
      </c>
      <c r="F885">
        <v>0</v>
      </c>
      <c r="G885" s="106">
        <v>0</v>
      </c>
    </row>
    <row r="886" spans="1:7" x14ac:dyDescent="0.2">
      <c r="A886">
        <v>9470</v>
      </c>
      <c r="B886" s="106" t="s">
        <v>1194</v>
      </c>
      <c r="C886">
        <v>0.15</v>
      </c>
      <c r="D886">
        <v>0.15</v>
      </c>
      <c r="E886">
        <v>0.15</v>
      </c>
      <c r="F886">
        <v>0.45</v>
      </c>
      <c r="G886">
        <v>0.15</v>
      </c>
    </row>
    <row r="887" spans="1:7" x14ac:dyDescent="0.2">
      <c r="A887">
        <v>9504</v>
      </c>
      <c r="B887" s="106" t="s">
        <v>1195</v>
      </c>
      <c r="C887">
        <v>0.05</v>
      </c>
      <c r="D887" s="106">
        <v>0.05</v>
      </c>
      <c r="E887">
        <v>0.05</v>
      </c>
      <c r="F887" s="106">
        <v>0.15</v>
      </c>
      <c r="G887" s="106">
        <v>0.05</v>
      </c>
    </row>
    <row r="888" spans="1:7" x14ac:dyDescent="0.2">
      <c r="A888">
        <v>9505</v>
      </c>
      <c r="B888" s="106" t="s">
        <v>4428</v>
      </c>
      <c r="C888">
        <v>0.05</v>
      </c>
      <c r="D888" s="106" t="s">
        <v>158</v>
      </c>
      <c r="E888" t="s">
        <v>158</v>
      </c>
      <c r="F888" s="106" t="s">
        <v>158</v>
      </c>
      <c r="G888" s="106" t="s">
        <v>158</v>
      </c>
    </row>
    <row r="889" spans="1:7" x14ac:dyDescent="0.2">
      <c r="A889">
        <v>9511</v>
      </c>
      <c r="B889" s="106" t="s">
        <v>3541</v>
      </c>
      <c r="C889">
        <v>0.05</v>
      </c>
      <c r="D889">
        <v>0.05</v>
      </c>
      <c r="E889">
        <v>0</v>
      </c>
      <c r="F889">
        <v>0</v>
      </c>
      <c r="G889">
        <v>0</v>
      </c>
    </row>
    <row r="890" spans="1:7" x14ac:dyDescent="0.2">
      <c r="A890">
        <v>9513</v>
      </c>
      <c r="B890" s="106" t="s">
        <v>3854</v>
      </c>
      <c r="C890">
        <v>0</v>
      </c>
      <c r="D890" t="s">
        <v>158</v>
      </c>
      <c r="E890" t="s">
        <v>158</v>
      </c>
      <c r="F890" t="s">
        <v>158</v>
      </c>
      <c r="G890">
        <v>0</v>
      </c>
    </row>
    <row r="891" spans="1:7" x14ac:dyDescent="0.2">
      <c r="A891">
        <v>9517</v>
      </c>
      <c r="B891" s="106" t="s">
        <v>1196</v>
      </c>
      <c r="C891">
        <v>0</v>
      </c>
      <c r="D891">
        <v>0.05</v>
      </c>
      <c r="E891">
        <v>0.05</v>
      </c>
      <c r="F891">
        <v>0</v>
      </c>
      <c r="G891">
        <v>0.05</v>
      </c>
    </row>
    <row r="892" spans="1:7" x14ac:dyDescent="0.2">
      <c r="A892">
        <v>9519</v>
      </c>
      <c r="B892" s="106" t="s">
        <v>4429</v>
      </c>
      <c r="C892">
        <v>0</v>
      </c>
      <c r="D892" t="s">
        <v>158</v>
      </c>
      <c r="E892">
        <v>0.05</v>
      </c>
      <c r="F892">
        <v>0</v>
      </c>
      <c r="G892">
        <v>0</v>
      </c>
    </row>
    <row r="893" spans="1:7" x14ac:dyDescent="0.2">
      <c r="A893">
        <v>9533</v>
      </c>
      <c r="B893" s="106" t="s">
        <v>1197</v>
      </c>
      <c r="C893">
        <v>0.1</v>
      </c>
      <c r="D893">
        <v>0.1</v>
      </c>
      <c r="E893">
        <v>0.1</v>
      </c>
      <c r="F893">
        <v>0.3</v>
      </c>
      <c r="G893">
        <v>0.1</v>
      </c>
    </row>
    <row r="894" spans="1:7" x14ac:dyDescent="0.2">
      <c r="A894">
        <v>9535</v>
      </c>
      <c r="B894" s="106" t="s">
        <v>3447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">
      <c r="A895">
        <v>9536</v>
      </c>
      <c r="B895" s="106" t="s">
        <v>1198</v>
      </c>
      <c r="C895">
        <v>0.05</v>
      </c>
      <c r="D895">
        <v>0.05</v>
      </c>
      <c r="E895">
        <v>0.05</v>
      </c>
      <c r="F895">
        <v>0.15</v>
      </c>
      <c r="G895">
        <v>0.05</v>
      </c>
    </row>
    <row r="896" spans="1:7" x14ac:dyDescent="0.2">
      <c r="A896">
        <v>9543</v>
      </c>
      <c r="B896" s="106" t="s">
        <v>1199</v>
      </c>
      <c r="C896">
        <v>0.05</v>
      </c>
      <c r="D896">
        <v>0.05</v>
      </c>
      <c r="E896">
        <v>0.05</v>
      </c>
      <c r="F896">
        <v>0.15</v>
      </c>
      <c r="G896">
        <v>0.05</v>
      </c>
    </row>
    <row r="897" spans="1:7" x14ac:dyDescent="0.2">
      <c r="A897">
        <v>9603</v>
      </c>
      <c r="B897" s="106" t="s">
        <v>3813</v>
      </c>
      <c r="C897">
        <v>0</v>
      </c>
      <c r="D897">
        <v>0</v>
      </c>
      <c r="E897">
        <v>0</v>
      </c>
      <c r="F897" t="s">
        <v>158</v>
      </c>
      <c r="G897" t="s">
        <v>158</v>
      </c>
    </row>
    <row r="898" spans="1:7" x14ac:dyDescent="0.2">
      <c r="A898">
        <v>9613</v>
      </c>
      <c r="B898" s="106" t="s">
        <v>3814</v>
      </c>
      <c r="C898">
        <v>0.05</v>
      </c>
      <c r="D898">
        <v>0.05</v>
      </c>
      <c r="E898" s="106">
        <v>0</v>
      </c>
      <c r="F898">
        <v>0</v>
      </c>
      <c r="G898" s="106">
        <v>0</v>
      </c>
    </row>
    <row r="899" spans="1:7" x14ac:dyDescent="0.2">
      <c r="A899">
        <v>9619</v>
      </c>
      <c r="B899" s="106" t="s">
        <v>3604</v>
      </c>
      <c r="C899">
        <v>0</v>
      </c>
      <c r="D899" s="106">
        <v>0</v>
      </c>
      <c r="E899">
        <v>0</v>
      </c>
      <c r="F899">
        <v>0</v>
      </c>
      <c r="G899">
        <v>0</v>
      </c>
    </row>
    <row r="900" spans="1:7" x14ac:dyDescent="0.2">
      <c r="A900">
        <v>9628</v>
      </c>
      <c r="B900" s="106" t="s">
        <v>1397</v>
      </c>
      <c r="C900">
        <v>0</v>
      </c>
      <c r="D900" s="106">
        <v>0</v>
      </c>
      <c r="E900">
        <v>0</v>
      </c>
      <c r="F900" s="106">
        <v>0</v>
      </c>
      <c r="G900">
        <v>0</v>
      </c>
    </row>
    <row r="901" spans="1:7" x14ac:dyDescent="0.2">
      <c r="A901">
        <v>9663</v>
      </c>
      <c r="B901" s="106" t="s">
        <v>1200</v>
      </c>
      <c r="C901">
        <v>0.15</v>
      </c>
      <c r="D901">
        <v>0.15</v>
      </c>
      <c r="E901">
        <v>0.15</v>
      </c>
      <c r="F901">
        <v>0.45</v>
      </c>
      <c r="G901">
        <v>0.15</v>
      </c>
    </row>
    <row r="902" spans="1:7" x14ac:dyDescent="0.2">
      <c r="A902">
        <v>9675</v>
      </c>
      <c r="B902" s="106" t="s">
        <v>1201</v>
      </c>
      <c r="C902">
        <v>0.05</v>
      </c>
      <c r="D902">
        <v>0.05</v>
      </c>
      <c r="E902" s="106">
        <v>0.05</v>
      </c>
      <c r="F902">
        <v>0.15</v>
      </c>
      <c r="G902">
        <v>0.05</v>
      </c>
    </row>
    <row r="903" spans="1:7" x14ac:dyDescent="0.2">
      <c r="A903">
        <v>9684</v>
      </c>
      <c r="B903" s="106" t="s">
        <v>3823</v>
      </c>
      <c r="C903">
        <v>0</v>
      </c>
      <c r="D903">
        <v>0</v>
      </c>
      <c r="E903" t="s">
        <v>158</v>
      </c>
      <c r="F903" t="s">
        <v>158</v>
      </c>
      <c r="G903" t="s">
        <v>158</v>
      </c>
    </row>
    <row r="904" spans="1:7" x14ac:dyDescent="0.2">
      <c r="A904">
        <v>9697</v>
      </c>
      <c r="B904" s="106" t="s">
        <v>3605</v>
      </c>
      <c r="C904">
        <v>0.05</v>
      </c>
      <c r="D904">
        <v>0.05</v>
      </c>
      <c r="E904">
        <v>0.05</v>
      </c>
      <c r="F904">
        <v>0.15</v>
      </c>
      <c r="G904" s="106">
        <v>0</v>
      </c>
    </row>
    <row r="905" spans="1:7" x14ac:dyDescent="0.2">
      <c r="A905">
        <v>9722</v>
      </c>
      <c r="B905" s="106" t="s">
        <v>1398</v>
      </c>
      <c r="C905">
        <v>0</v>
      </c>
      <c r="D905">
        <v>0</v>
      </c>
      <c r="E905">
        <v>0</v>
      </c>
      <c r="F905">
        <v>0</v>
      </c>
      <c r="G905" s="106">
        <v>0</v>
      </c>
    </row>
    <row r="906" spans="1:7" x14ac:dyDescent="0.2">
      <c r="A906">
        <v>9726</v>
      </c>
      <c r="B906" s="106" t="s">
        <v>3542</v>
      </c>
      <c r="C906">
        <v>0.05</v>
      </c>
      <c r="D906">
        <v>0.05</v>
      </c>
      <c r="E906">
        <v>0.05</v>
      </c>
      <c r="F906" s="106">
        <v>0.15</v>
      </c>
      <c r="G906" s="106">
        <v>0.05</v>
      </c>
    </row>
    <row r="907" spans="1:7" x14ac:dyDescent="0.2">
      <c r="A907">
        <v>9728</v>
      </c>
      <c r="B907" s="106" t="s">
        <v>4430</v>
      </c>
      <c r="C907">
        <v>0</v>
      </c>
      <c r="D907" t="s">
        <v>158</v>
      </c>
      <c r="E907" t="s">
        <v>158</v>
      </c>
      <c r="F907" s="106" t="s">
        <v>158</v>
      </c>
      <c r="G907" s="106" t="s">
        <v>158</v>
      </c>
    </row>
    <row r="908" spans="1:7" x14ac:dyDescent="0.2">
      <c r="A908">
        <v>9729</v>
      </c>
      <c r="B908" s="106" t="s">
        <v>1202</v>
      </c>
      <c r="C908">
        <v>0.05</v>
      </c>
      <c r="D908">
        <v>0.05</v>
      </c>
      <c r="E908">
        <v>0.05</v>
      </c>
      <c r="F908">
        <v>0.15</v>
      </c>
      <c r="G908">
        <v>0.05</v>
      </c>
    </row>
    <row r="909" spans="1:7" x14ac:dyDescent="0.2">
      <c r="A909">
        <v>9735</v>
      </c>
      <c r="B909" s="106" t="s">
        <v>3606</v>
      </c>
      <c r="C909">
        <v>0</v>
      </c>
      <c r="D909" s="106">
        <v>0.15</v>
      </c>
      <c r="E909">
        <v>0</v>
      </c>
      <c r="F909" s="106">
        <v>0</v>
      </c>
      <c r="G909" s="106">
        <v>0</v>
      </c>
    </row>
    <row r="910" spans="1:7" x14ac:dyDescent="0.2">
      <c r="A910">
        <v>9743</v>
      </c>
      <c r="B910" s="106" t="s">
        <v>4131</v>
      </c>
      <c r="C910">
        <v>0</v>
      </c>
      <c r="D910" s="106">
        <v>0</v>
      </c>
      <c r="E910" t="s">
        <v>158</v>
      </c>
      <c r="F910" s="106">
        <v>1.8</v>
      </c>
      <c r="G910" s="106">
        <v>0</v>
      </c>
    </row>
    <row r="911" spans="1:7" x14ac:dyDescent="0.2">
      <c r="A911">
        <v>9744</v>
      </c>
      <c r="B911" s="106" t="s">
        <v>1203</v>
      </c>
      <c r="C911">
        <v>0.15</v>
      </c>
      <c r="D911" s="106">
        <v>0.1</v>
      </c>
      <c r="E911">
        <v>0.15</v>
      </c>
      <c r="F911">
        <v>0.3</v>
      </c>
      <c r="G911">
        <v>0.15</v>
      </c>
    </row>
    <row r="912" spans="1:7" x14ac:dyDescent="0.2">
      <c r="A912">
        <v>9746</v>
      </c>
      <c r="B912" s="106" t="s">
        <v>3848</v>
      </c>
      <c r="C912">
        <v>0.1</v>
      </c>
      <c r="D912">
        <v>0.1</v>
      </c>
      <c r="E912" t="s">
        <v>158</v>
      </c>
      <c r="F912">
        <v>0</v>
      </c>
      <c r="G912">
        <v>0</v>
      </c>
    </row>
    <row r="913" spans="1:7" x14ac:dyDescent="0.2">
      <c r="A913">
        <v>9757</v>
      </c>
      <c r="B913" s="106" t="s">
        <v>1446</v>
      </c>
      <c r="C913">
        <v>0.05</v>
      </c>
      <c r="D913">
        <v>0.05</v>
      </c>
      <c r="E913">
        <v>0.05</v>
      </c>
      <c r="F913">
        <v>0.15</v>
      </c>
      <c r="G913">
        <v>0.05</v>
      </c>
    </row>
    <row r="914" spans="1:7" x14ac:dyDescent="0.2">
      <c r="A914">
        <v>9759</v>
      </c>
      <c r="B914" s="106" t="s">
        <v>608</v>
      </c>
      <c r="C914">
        <v>0</v>
      </c>
      <c r="D914">
        <v>0</v>
      </c>
      <c r="E914">
        <v>0</v>
      </c>
      <c r="F914">
        <v>0.15</v>
      </c>
      <c r="G914">
        <v>0.05</v>
      </c>
    </row>
    <row r="915" spans="1:7" x14ac:dyDescent="0.2">
      <c r="A915">
        <v>9763</v>
      </c>
      <c r="B915" s="106" t="s">
        <v>4431</v>
      </c>
      <c r="C915">
        <v>0</v>
      </c>
      <c r="D915" t="s">
        <v>158</v>
      </c>
      <c r="E915" t="s">
        <v>158</v>
      </c>
      <c r="F915" t="s">
        <v>158</v>
      </c>
      <c r="G915" t="s">
        <v>158</v>
      </c>
    </row>
    <row r="916" spans="1:7" x14ac:dyDescent="0.2">
      <c r="A916">
        <v>9765</v>
      </c>
      <c r="B916" s="106" t="s">
        <v>1204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">
      <c r="A917">
        <v>9783</v>
      </c>
      <c r="B917" s="106" t="s">
        <v>3607</v>
      </c>
      <c r="C917">
        <v>0.05</v>
      </c>
      <c r="D917">
        <v>0.05</v>
      </c>
      <c r="E917">
        <v>0.05</v>
      </c>
      <c r="F917">
        <v>0.15</v>
      </c>
      <c r="G917">
        <v>0.05</v>
      </c>
    </row>
    <row r="918" spans="1:7" x14ac:dyDescent="0.2">
      <c r="A918">
        <v>9787</v>
      </c>
      <c r="B918" s="106" t="s">
        <v>4432</v>
      </c>
      <c r="C918">
        <v>0</v>
      </c>
      <c r="D918" t="s">
        <v>158</v>
      </c>
      <c r="E918" t="s">
        <v>158</v>
      </c>
      <c r="F918" t="s">
        <v>158</v>
      </c>
      <c r="G918" s="106" t="s">
        <v>158</v>
      </c>
    </row>
    <row r="919" spans="1:7" x14ac:dyDescent="0.2">
      <c r="A919">
        <v>9824</v>
      </c>
      <c r="B919" s="106" t="s">
        <v>1205</v>
      </c>
      <c r="C919">
        <v>0.05</v>
      </c>
      <c r="D919">
        <v>0.05</v>
      </c>
      <c r="E919" s="106">
        <v>0.05</v>
      </c>
      <c r="F919" s="106">
        <v>0.15</v>
      </c>
      <c r="G919" s="106">
        <v>0.05</v>
      </c>
    </row>
    <row r="920" spans="1:7" x14ac:dyDescent="0.2">
      <c r="A920">
        <v>9828</v>
      </c>
      <c r="B920" s="106" t="s">
        <v>4433</v>
      </c>
      <c r="C920">
        <v>0</v>
      </c>
      <c r="D920" t="s">
        <v>158</v>
      </c>
      <c r="E920" s="106" t="s">
        <v>158</v>
      </c>
      <c r="F920" s="106" t="s">
        <v>158</v>
      </c>
      <c r="G920" s="106">
        <v>0</v>
      </c>
    </row>
    <row r="921" spans="1:7" x14ac:dyDescent="0.2">
      <c r="A921">
        <v>9831</v>
      </c>
      <c r="B921" s="106" t="s">
        <v>1206</v>
      </c>
      <c r="C921">
        <v>0.05</v>
      </c>
      <c r="D921" s="106">
        <v>0.05</v>
      </c>
      <c r="E921">
        <v>0.05</v>
      </c>
      <c r="F921">
        <v>0.15</v>
      </c>
      <c r="G921" s="106">
        <v>0.05</v>
      </c>
    </row>
    <row r="922" spans="1:7" x14ac:dyDescent="0.2">
      <c r="A922">
        <v>9837</v>
      </c>
      <c r="B922" s="106" t="s">
        <v>1207</v>
      </c>
      <c r="C922">
        <v>0</v>
      </c>
      <c r="D922" s="106">
        <v>0</v>
      </c>
      <c r="E922">
        <v>0</v>
      </c>
      <c r="F922">
        <v>0</v>
      </c>
      <c r="G922" s="106">
        <v>0</v>
      </c>
    </row>
    <row r="923" spans="1:7" x14ac:dyDescent="0.2">
      <c r="A923">
        <v>9842</v>
      </c>
      <c r="B923" s="106" t="s">
        <v>3608</v>
      </c>
      <c r="C923">
        <v>0</v>
      </c>
      <c r="D923">
        <v>0</v>
      </c>
      <c r="E923">
        <v>0</v>
      </c>
      <c r="F923">
        <v>0</v>
      </c>
      <c r="G923" t="s">
        <v>158</v>
      </c>
    </row>
    <row r="924" spans="1:7" x14ac:dyDescent="0.2">
      <c r="A924">
        <v>9850</v>
      </c>
      <c r="B924" s="106" t="s">
        <v>1208</v>
      </c>
      <c r="C924">
        <v>0</v>
      </c>
      <c r="D924">
        <v>0</v>
      </c>
      <c r="E924">
        <v>0.05</v>
      </c>
      <c r="F924">
        <v>0</v>
      </c>
      <c r="G924">
        <v>0.05</v>
      </c>
    </row>
    <row r="925" spans="1:7" x14ac:dyDescent="0.2">
      <c r="A925">
        <v>9854</v>
      </c>
      <c r="B925" s="106" t="s">
        <v>3815</v>
      </c>
      <c r="C925">
        <v>0</v>
      </c>
      <c r="D925">
        <v>0</v>
      </c>
      <c r="E925">
        <v>0</v>
      </c>
      <c r="F925">
        <v>0</v>
      </c>
      <c r="G925" t="s">
        <v>158</v>
      </c>
    </row>
    <row r="926" spans="1:7" x14ac:dyDescent="0.2">
      <c r="A926">
        <v>9856</v>
      </c>
      <c r="B926" s="106" t="s">
        <v>1209</v>
      </c>
      <c r="C926">
        <v>0</v>
      </c>
      <c r="D926" s="106">
        <v>0</v>
      </c>
      <c r="E926">
        <v>0</v>
      </c>
      <c r="F926">
        <v>0</v>
      </c>
      <c r="G926">
        <v>0</v>
      </c>
    </row>
    <row r="927" spans="1:7" x14ac:dyDescent="0.2">
      <c r="A927">
        <v>9869</v>
      </c>
      <c r="B927" s="106" t="s">
        <v>1210</v>
      </c>
      <c r="C927">
        <v>0.05</v>
      </c>
      <c r="D927">
        <v>0.05</v>
      </c>
      <c r="E927">
        <v>0</v>
      </c>
      <c r="F927">
        <v>0</v>
      </c>
      <c r="G927">
        <v>0</v>
      </c>
    </row>
    <row r="928" spans="1:7" x14ac:dyDescent="0.2">
      <c r="A928">
        <v>9872</v>
      </c>
      <c r="B928" s="106" t="s">
        <v>1211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9882</v>
      </c>
      <c r="B929" s="106" t="s">
        <v>1212</v>
      </c>
      <c r="C929">
        <v>0.05</v>
      </c>
      <c r="D929">
        <v>0.05</v>
      </c>
      <c r="E929">
        <v>0.05</v>
      </c>
      <c r="F929">
        <v>0.15</v>
      </c>
      <c r="G929">
        <v>0.05</v>
      </c>
    </row>
    <row r="930" spans="1:7" x14ac:dyDescent="0.2">
      <c r="A930">
        <v>9887</v>
      </c>
      <c r="B930" s="106" t="s">
        <v>3356</v>
      </c>
      <c r="C930">
        <v>0</v>
      </c>
      <c r="D930">
        <v>0</v>
      </c>
      <c r="E930">
        <v>0.1</v>
      </c>
      <c r="F930" s="106">
        <v>0</v>
      </c>
      <c r="G930">
        <v>0</v>
      </c>
    </row>
    <row r="931" spans="1:7" x14ac:dyDescent="0.2">
      <c r="A931">
        <v>9896</v>
      </c>
      <c r="B931" s="106" t="s">
        <v>3416</v>
      </c>
      <c r="C931">
        <v>0</v>
      </c>
      <c r="D931">
        <v>0</v>
      </c>
      <c r="E931">
        <v>0</v>
      </c>
      <c r="F931" s="106">
        <v>0</v>
      </c>
      <c r="G931" t="s">
        <v>158</v>
      </c>
    </row>
    <row r="932" spans="1:7" x14ac:dyDescent="0.2">
      <c r="A932">
        <v>9900</v>
      </c>
      <c r="B932" s="106" t="s">
        <v>1213</v>
      </c>
      <c r="C932">
        <v>0.05</v>
      </c>
      <c r="D932">
        <v>0.05</v>
      </c>
      <c r="E932">
        <v>0.05</v>
      </c>
      <c r="F932">
        <v>0.15</v>
      </c>
      <c r="G932">
        <v>0.05</v>
      </c>
    </row>
    <row r="933" spans="1:7" x14ac:dyDescent="0.2">
      <c r="A933">
        <v>9902</v>
      </c>
      <c r="B933" s="106" t="s">
        <v>1214</v>
      </c>
      <c r="C933">
        <v>0.05</v>
      </c>
      <c r="D933">
        <v>0.05</v>
      </c>
      <c r="E933">
        <v>0.05</v>
      </c>
      <c r="F933">
        <v>0.15</v>
      </c>
      <c r="G933">
        <v>0.05</v>
      </c>
    </row>
    <row r="934" spans="1:7" x14ac:dyDescent="0.2">
      <c r="A934">
        <v>9919</v>
      </c>
      <c r="B934" s="106" t="s">
        <v>1215</v>
      </c>
      <c r="C934">
        <v>0</v>
      </c>
      <c r="D934">
        <v>0</v>
      </c>
      <c r="E934" s="106">
        <v>0</v>
      </c>
      <c r="F934" s="106">
        <v>0</v>
      </c>
      <c r="G934" s="106">
        <v>0</v>
      </c>
    </row>
    <row r="935" spans="1:7" x14ac:dyDescent="0.2">
      <c r="A935">
        <v>9928</v>
      </c>
      <c r="B935" s="106" t="s">
        <v>1381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">
      <c r="A936">
        <v>9930</v>
      </c>
      <c r="B936" s="106" t="s">
        <v>1216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">
      <c r="A937">
        <v>9945</v>
      </c>
      <c r="B937" s="106" t="s">
        <v>1217</v>
      </c>
      <c r="C937">
        <v>0.05</v>
      </c>
      <c r="D937">
        <v>0.05</v>
      </c>
      <c r="E937">
        <v>0.05</v>
      </c>
      <c r="F937">
        <v>0.15</v>
      </c>
      <c r="G937">
        <v>0.05</v>
      </c>
    </row>
    <row r="938" spans="1:7" x14ac:dyDescent="0.2">
      <c r="A938">
        <v>9946</v>
      </c>
      <c r="B938" s="106" t="s">
        <v>1218</v>
      </c>
      <c r="C938">
        <v>0.05</v>
      </c>
      <c r="D938">
        <v>0.05</v>
      </c>
      <c r="E938">
        <v>0.05</v>
      </c>
      <c r="F938">
        <v>0.15</v>
      </c>
      <c r="G938">
        <v>0.05</v>
      </c>
    </row>
    <row r="939" spans="1:7" x14ac:dyDescent="0.2">
      <c r="A939">
        <v>9956</v>
      </c>
      <c r="B939" s="106" t="s">
        <v>3417</v>
      </c>
      <c r="C939">
        <v>0</v>
      </c>
      <c r="D939">
        <v>0</v>
      </c>
      <c r="E939">
        <v>0</v>
      </c>
      <c r="F939">
        <v>0</v>
      </c>
      <c r="G939" t="s">
        <v>158</v>
      </c>
    </row>
    <row r="940" spans="1:7" x14ac:dyDescent="0.2">
      <c r="A940">
        <v>9962</v>
      </c>
      <c r="B940" s="106" t="s">
        <v>1219</v>
      </c>
      <c r="C940">
        <v>0.05</v>
      </c>
      <c r="D940">
        <v>0.05</v>
      </c>
      <c r="E940">
        <v>0.05</v>
      </c>
      <c r="F940">
        <v>0.15</v>
      </c>
      <c r="G940">
        <v>0.05</v>
      </c>
    </row>
    <row r="941" spans="1:7" x14ac:dyDescent="0.2">
      <c r="A941">
        <v>9974</v>
      </c>
      <c r="B941" s="106" t="s">
        <v>3418</v>
      </c>
      <c r="C941">
        <v>0.1</v>
      </c>
      <c r="D941">
        <v>0.1</v>
      </c>
      <c r="E941">
        <v>0.1</v>
      </c>
      <c r="F941">
        <v>0.3</v>
      </c>
      <c r="G941" s="106">
        <v>0.1</v>
      </c>
    </row>
    <row r="942" spans="1:7" x14ac:dyDescent="0.2">
      <c r="A942">
        <v>9979</v>
      </c>
      <c r="B942" s="106" t="s">
        <v>4132</v>
      </c>
      <c r="C942">
        <v>0</v>
      </c>
      <c r="D942" s="106">
        <v>0.05</v>
      </c>
      <c r="E942" t="s">
        <v>158</v>
      </c>
      <c r="F942" s="106">
        <v>0.15</v>
      </c>
      <c r="G942" t="s">
        <v>158</v>
      </c>
    </row>
    <row r="943" spans="1:7" x14ac:dyDescent="0.2">
      <c r="A943">
        <v>9982</v>
      </c>
      <c r="B943" s="106" t="s">
        <v>1220</v>
      </c>
      <c r="C943">
        <v>0.05</v>
      </c>
      <c r="D943">
        <v>0.05</v>
      </c>
      <c r="E943">
        <v>0.05</v>
      </c>
      <c r="F943">
        <v>0.15</v>
      </c>
      <c r="G943">
        <v>0.05</v>
      </c>
    </row>
    <row r="944" spans="1:7" x14ac:dyDescent="0.2">
      <c r="A944">
        <v>9989</v>
      </c>
      <c r="B944" s="106" t="s">
        <v>731</v>
      </c>
      <c r="C944">
        <v>0</v>
      </c>
      <c r="D944" s="106">
        <v>0</v>
      </c>
      <c r="E944" s="106">
        <v>0</v>
      </c>
      <c r="F944" s="106">
        <v>0</v>
      </c>
      <c r="G944" s="106">
        <v>0</v>
      </c>
    </row>
    <row r="945" spans="1:7" x14ac:dyDescent="0.2">
      <c r="A945">
        <v>9994</v>
      </c>
      <c r="B945" s="106" t="s">
        <v>1221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">
      <c r="B946" s="106"/>
    </row>
    <row r="947" spans="1:7" x14ac:dyDescent="0.2">
      <c r="B947" s="106"/>
    </row>
    <row r="948" spans="1:7" x14ac:dyDescent="0.2">
      <c r="B948" s="106"/>
      <c r="E948" s="106"/>
    </row>
    <row r="949" spans="1:7" x14ac:dyDescent="0.2">
      <c r="B949" s="106"/>
      <c r="E949" s="106"/>
      <c r="F949" s="106"/>
      <c r="G949" s="106"/>
    </row>
    <row r="950" spans="1:7" x14ac:dyDescent="0.2">
      <c r="B950" s="106"/>
    </row>
    <row r="951" spans="1:7" x14ac:dyDescent="0.2">
      <c r="B951" s="106"/>
    </row>
    <row r="952" spans="1:7" x14ac:dyDescent="0.2">
      <c r="B952" s="106"/>
      <c r="E952" s="106"/>
      <c r="F952" s="106"/>
      <c r="G952" s="106"/>
    </row>
    <row r="953" spans="1:7" x14ac:dyDescent="0.2">
      <c r="B953" s="106"/>
    </row>
    <row r="954" spans="1:7" x14ac:dyDescent="0.2">
      <c r="B954" s="106"/>
    </row>
    <row r="955" spans="1:7" x14ac:dyDescent="0.2">
      <c r="B955" s="106"/>
    </row>
    <row r="956" spans="1:7" x14ac:dyDescent="0.2">
      <c r="B956" s="106"/>
      <c r="D956" s="106"/>
      <c r="F956" s="106"/>
    </row>
    <row r="957" spans="1:7" x14ac:dyDescent="0.2">
      <c r="B957" s="106"/>
    </row>
    <row r="958" spans="1:7" x14ac:dyDescent="0.2">
      <c r="B958" s="106"/>
    </row>
    <row r="959" spans="1:7" x14ac:dyDescent="0.2">
      <c r="B959" s="106"/>
      <c r="F959" s="106"/>
    </row>
    <row r="960" spans="1:7" x14ac:dyDescent="0.2">
      <c r="B960" s="106"/>
      <c r="F960" s="106"/>
    </row>
    <row r="961" spans="2:7" x14ac:dyDescent="0.2">
      <c r="B961" s="106"/>
    </row>
    <row r="962" spans="2:7" x14ac:dyDescent="0.2">
      <c r="B962" s="106"/>
    </row>
    <row r="963" spans="2:7" x14ac:dyDescent="0.2">
      <c r="B963" s="106"/>
      <c r="F963" s="106"/>
    </row>
    <row r="964" spans="2:7" x14ac:dyDescent="0.2">
      <c r="B964" s="106"/>
      <c r="E964" s="106"/>
      <c r="F964" s="106"/>
      <c r="G964" s="106"/>
    </row>
    <row r="965" spans="2:7" x14ac:dyDescent="0.2">
      <c r="B965" s="106"/>
      <c r="E965" s="106"/>
      <c r="G965" s="106"/>
    </row>
    <row r="966" spans="2:7" x14ac:dyDescent="0.2">
      <c r="B966" s="106"/>
      <c r="D966" s="106"/>
    </row>
    <row r="967" spans="2:7" x14ac:dyDescent="0.2">
      <c r="B967" s="106"/>
      <c r="D967" s="106"/>
    </row>
    <row r="968" spans="2:7" x14ac:dyDescent="0.2">
      <c r="B968" s="106"/>
    </row>
    <row r="969" spans="2:7" x14ac:dyDescent="0.2">
      <c r="B969" s="106"/>
    </row>
    <row r="970" spans="2:7" x14ac:dyDescent="0.2">
      <c r="B970" s="106"/>
    </row>
    <row r="971" spans="2:7" x14ac:dyDescent="0.2">
      <c r="B971" s="106"/>
    </row>
    <row r="972" spans="2:7" x14ac:dyDescent="0.2">
      <c r="B972" s="106"/>
    </row>
    <row r="973" spans="2:7" x14ac:dyDescent="0.2">
      <c r="B973" s="106"/>
    </row>
    <row r="974" spans="2:7" x14ac:dyDescent="0.2">
      <c r="B974" s="106"/>
    </row>
    <row r="975" spans="2:7" x14ac:dyDescent="0.2">
      <c r="B975" s="106"/>
    </row>
    <row r="976" spans="2:7" x14ac:dyDescent="0.2">
      <c r="B976" s="106"/>
      <c r="D976" s="106"/>
      <c r="F976" s="106"/>
    </row>
    <row r="977" spans="2:7" x14ac:dyDescent="0.2">
      <c r="B977" s="106"/>
      <c r="D977" s="106"/>
      <c r="F977" s="106"/>
    </row>
    <row r="978" spans="2:7" x14ac:dyDescent="0.2">
      <c r="B978" s="106"/>
      <c r="E978" s="106"/>
      <c r="F978" s="106"/>
      <c r="G978" s="106"/>
    </row>
    <row r="979" spans="2:7" x14ac:dyDescent="0.2">
      <c r="B979" s="106"/>
      <c r="D979" s="106"/>
    </row>
    <row r="980" spans="2:7" x14ac:dyDescent="0.2">
      <c r="B980" s="106"/>
    </row>
    <row r="981" spans="2:7" x14ac:dyDescent="0.2">
      <c r="B981" s="106"/>
    </row>
    <row r="982" spans="2:7" x14ac:dyDescent="0.2">
      <c r="B982" s="106"/>
    </row>
    <row r="983" spans="2:7" x14ac:dyDescent="0.2">
      <c r="B983" s="106"/>
      <c r="G983" s="106"/>
    </row>
    <row r="984" spans="2:7" x14ac:dyDescent="0.2">
      <c r="B984" s="106"/>
      <c r="F984" s="106"/>
      <c r="G984" s="106"/>
    </row>
    <row r="985" spans="2:7" x14ac:dyDescent="0.2">
      <c r="B985" s="106"/>
      <c r="F985" s="106"/>
      <c r="G985" s="106"/>
    </row>
    <row r="986" spans="2:7" x14ac:dyDescent="0.2">
      <c r="B986" s="106"/>
    </row>
    <row r="987" spans="2:7" x14ac:dyDescent="0.2">
      <c r="B987" s="106"/>
    </row>
    <row r="988" spans="2:7" x14ac:dyDescent="0.2">
      <c r="B988" s="106"/>
      <c r="D988" s="106"/>
    </row>
    <row r="989" spans="2:7" x14ac:dyDescent="0.2">
      <c r="B989" s="106"/>
      <c r="D989" s="106"/>
      <c r="F989" s="106"/>
    </row>
    <row r="990" spans="2:7" x14ac:dyDescent="0.2">
      <c r="B990" s="106"/>
      <c r="F990" s="106"/>
    </row>
    <row r="991" spans="2:7" x14ac:dyDescent="0.2">
      <c r="B991" s="106"/>
      <c r="E991" s="106"/>
    </row>
    <row r="992" spans="2:7" x14ac:dyDescent="0.2">
      <c r="B992" s="106"/>
      <c r="E992" s="106"/>
    </row>
    <row r="993" spans="2:7" x14ac:dyDescent="0.2">
      <c r="B993" s="106"/>
    </row>
    <row r="994" spans="2:7" x14ac:dyDescent="0.2">
      <c r="B994" s="106"/>
    </row>
    <row r="995" spans="2:7" x14ac:dyDescent="0.2">
      <c r="B995" s="106"/>
    </row>
    <row r="996" spans="2:7" x14ac:dyDescent="0.2">
      <c r="B996" s="106"/>
    </row>
    <row r="997" spans="2:7" x14ac:dyDescent="0.2">
      <c r="B997" s="106"/>
      <c r="F997" s="106"/>
    </row>
    <row r="998" spans="2:7" x14ac:dyDescent="0.2">
      <c r="B998" s="106"/>
      <c r="F998" s="106"/>
    </row>
    <row r="999" spans="2:7" x14ac:dyDescent="0.2">
      <c r="B999" s="106"/>
    </row>
    <row r="1000" spans="2:7" x14ac:dyDescent="0.2">
      <c r="B1000" s="106"/>
      <c r="D1000" s="106"/>
      <c r="F1000" s="106"/>
    </row>
    <row r="1001" spans="2:7" x14ac:dyDescent="0.2">
      <c r="B1001" s="106"/>
      <c r="D1001" s="106"/>
      <c r="E1001" s="106"/>
      <c r="F1001" s="106"/>
      <c r="G1001" s="106"/>
    </row>
    <row r="1002" spans="2:7" x14ac:dyDescent="0.2">
      <c r="B1002" s="106"/>
      <c r="D1002" s="106"/>
      <c r="E1002" s="106"/>
      <c r="F1002" s="106"/>
      <c r="G1002" s="106"/>
    </row>
    <row r="1003" spans="2:7" x14ac:dyDescent="0.2">
      <c r="B1003" s="106"/>
    </row>
    <row r="1004" spans="2:7" x14ac:dyDescent="0.2">
      <c r="B1004" s="106"/>
      <c r="D1004" s="106"/>
      <c r="G1004" s="106"/>
    </row>
    <row r="1005" spans="2:7" x14ac:dyDescent="0.2">
      <c r="B1005" s="106"/>
      <c r="D1005" s="106"/>
    </row>
    <row r="1006" spans="2:7" x14ac:dyDescent="0.2">
      <c r="B1006" s="106"/>
    </row>
    <row r="1007" spans="2:7" x14ac:dyDescent="0.2">
      <c r="B1007" s="106"/>
      <c r="D1007" s="106"/>
      <c r="E1007" s="106"/>
      <c r="F1007" s="106"/>
      <c r="G1007" s="106"/>
    </row>
    <row r="1008" spans="2:7" x14ac:dyDescent="0.2">
      <c r="B1008" s="106"/>
      <c r="D1008" s="106"/>
      <c r="E1008" s="106"/>
      <c r="F1008" s="106"/>
      <c r="G1008" s="106"/>
    </row>
    <row r="1009" spans="2:7" x14ac:dyDescent="0.2">
      <c r="B1009" s="106"/>
    </row>
    <row r="1010" spans="2:7" x14ac:dyDescent="0.2">
      <c r="B1010" s="106"/>
    </row>
    <row r="1011" spans="2:7" x14ac:dyDescent="0.2">
      <c r="B1011" s="106"/>
      <c r="D1011" s="106"/>
      <c r="E1011" s="106"/>
      <c r="F1011" s="106"/>
      <c r="G1011" s="106"/>
    </row>
    <row r="1012" spans="2:7" x14ac:dyDescent="0.2">
      <c r="B1012" s="106"/>
      <c r="D1012" s="106"/>
      <c r="E1012" s="106"/>
      <c r="F1012" s="106"/>
      <c r="G1012" s="106"/>
    </row>
    <row r="1013" spans="2:7" x14ac:dyDescent="0.2">
      <c r="B1013" s="106"/>
      <c r="D1013" s="106"/>
      <c r="E1013" s="106"/>
      <c r="F1013" s="106"/>
      <c r="G1013" s="106"/>
    </row>
    <row r="1014" spans="2:7" x14ac:dyDescent="0.2">
      <c r="B1014" s="106"/>
      <c r="E1014" s="106"/>
      <c r="F1014" s="106"/>
      <c r="G1014" s="106"/>
    </row>
    <row r="1015" spans="2:7" x14ac:dyDescent="0.2">
      <c r="B1015" s="106"/>
      <c r="E1015" s="106"/>
      <c r="F1015" s="106"/>
      <c r="G1015" s="106"/>
    </row>
    <row r="1016" spans="2:7" x14ac:dyDescent="0.2">
      <c r="B1016" s="106"/>
    </row>
    <row r="1017" spans="2:7" x14ac:dyDescent="0.2">
      <c r="B1017" s="106"/>
      <c r="F1017" s="106"/>
    </row>
    <row r="1018" spans="2:7" x14ac:dyDescent="0.2">
      <c r="B1018" s="106"/>
      <c r="F1018" s="106"/>
    </row>
    <row r="1019" spans="2:7" x14ac:dyDescent="0.2">
      <c r="B1019" s="106"/>
    </row>
    <row r="1020" spans="2:7" x14ac:dyDescent="0.2">
      <c r="B1020" s="106"/>
    </row>
    <row r="1021" spans="2:7" x14ac:dyDescent="0.2">
      <c r="B1021" s="106"/>
      <c r="D1021" s="106"/>
      <c r="F1021" s="106"/>
    </row>
    <row r="1022" spans="2:7" x14ac:dyDescent="0.2">
      <c r="B1022" s="106"/>
      <c r="D1022" s="106"/>
      <c r="F1022" s="106"/>
    </row>
    <row r="1023" spans="2:7" x14ac:dyDescent="0.2">
      <c r="B1023" s="106"/>
      <c r="D1023" s="106"/>
      <c r="F1023" s="106"/>
      <c r="G1023" s="106"/>
    </row>
    <row r="1024" spans="2:7" x14ac:dyDescent="0.2">
      <c r="B1024" s="106"/>
    </row>
    <row r="1025" spans="2:7" x14ac:dyDescent="0.2">
      <c r="B1025" s="106"/>
    </row>
    <row r="1026" spans="2:7" x14ac:dyDescent="0.2">
      <c r="B1026" s="106"/>
      <c r="D1026" s="106"/>
      <c r="E1026" s="106"/>
      <c r="F1026" s="106"/>
      <c r="G1026" s="106"/>
    </row>
    <row r="1027" spans="2:7" x14ac:dyDescent="0.2">
      <c r="B1027" s="106"/>
    </row>
    <row r="1028" spans="2:7" x14ac:dyDescent="0.2">
      <c r="B1028" s="106"/>
    </row>
    <row r="1029" spans="2:7" x14ac:dyDescent="0.2">
      <c r="B1029" s="106"/>
    </row>
    <row r="1030" spans="2:7" x14ac:dyDescent="0.2">
      <c r="B1030" s="106"/>
      <c r="D1030" s="106"/>
      <c r="E1030" s="106"/>
      <c r="F1030" s="106"/>
      <c r="G1030" s="106"/>
    </row>
    <row r="1031" spans="2:7" x14ac:dyDescent="0.2">
      <c r="B1031" s="106"/>
    </row>
    <row r="1032" spans="2:7" x14ac:dyDescent="0.2">
      <c r="B1032" s="106"/>
    </row>
    <row r="1033" spans="2:7" x14ac:dyDescent="0.2">
      <c r="B1033" s="106"/>
    </row>
    <row r="1034" spans="2:7" x14ac:dyDescent="0.2">
      <c r="B1034" s="106"/>
    </row>
    <row r="1035" spans="2:7" x14ac:dyDescent="0.2">
      <c r="B1035" s="106"/>
    </row>
    <row r="1036" spans="2:7" x14ac:dyDescent="0.2">
      <c r="B1036" s="106"/>
    </row>
    <row r="1037" spans="2:7" x14ac:dyDescent="0.2">
      <c r="B1037" s="106"/>
    </row>
    <row r="1038" spans="2:7" x14ac:dyDescent="0.2">
      <c r="B1038" s="106"/>
      <c r="D1038" s="106"/>
      <c r="E1038" s="106"/>
      <c r="F1038" s="106"/>
      <c r="G1038" s="106"/>
    </row>
    <row r="1039" spans="2:7" x14ac:dyDescent="0.2">
      <c r="B1039" s="106"/>
    </row>
    <row r="1040" spans="2:7" x14ac:dyDescent="0.2">
      <c r="B1040" s="106"/>
      <c r="D1040" s="106"/>
      <c r="E1040" s="106"/>
      <c r="F1040" s="106"/>
    </row>
    <row r="1041" spans="2:7" x14ac:dyDescent="0.2">
      <c r="B1041" s="106"/>
      <c r="D1041" s="106"/>
      <c r="E1041" s="106"/>
    </row>
    <row r="1042" spans="2:7" x14ac:dyDescent="0.2">
      <c r="B1042" s="106"/>
    </row>
    <row r="1043" spans="2:7" x14ac:dyDescent="0.2">
      <c r="B1043" s="106"/>
    </row>
    <row r="1044" spans="2:7" x14ac:dyDescent="0.2">
      <c r="B1044" s="106"/>
    </row>
    <row r="1045" spans="2:7" x14ac:dyDescent="0.2">
      <c r="B1045" s="106"/>
    </row>
    <row r="1046" spans="2:7" x14ac:dyDescent="0.2">
      <c r="B1046" s="106"/>
    </row>
    <row r="1047" spans="2:7" x14ac:dyDescent="0.2">
      <c r="B1047" s="106"/>
    </row>
    <row r="1048" spans="2:7" x14ac:dyDescent="0.2">
      <c r="B1048" s="106"/>
    </row>
    <row r="1049" spans="2:7" x14ac:dyDescent="0.2">
      <c r="B1049" s="106"/>
      <c r="D1049" s="106"/>
      <c r="F1049" s="106"/>
    </row>
    <row r="1050" spans="2:7" x14ac:dyDescent="0.2">
      <c r="B1050" s="106"/>
    </row>
    <row r="1051" spans="2:7" x14ac:dyDescent="0.2">
      <c r="B1051" s="106"/>
    </row>
    <row r="1052" spans="2:7" x14ac:dyDescent="0.2">
      <c r="B1052" s="106"/>
    </row>
    <row r="1053" spans="2:7" x14ac:dyDescent="0.2">
      <c r="B1053" s="106"/>
      <c r="G1053" s="106"/>
    </row>
    <row r="1054" spans="2:7" x14ac:dyDescent="0.2">
      <c r="B1054" s="106"/>
    </row>
    <row r="1055" spans="2:7" x14ac:dyDescent="0.2">
      <c r="B1055" s="106"/>
      <c r="D1055" s="106"/>
      <c r="F1055" s="106"/>
    </row>
    <row r="1056" spans="2:7" x14ac:dyDescent="0.2">
      <c r="B1056" s="106"/>
    </row>
    <row r="1057" spans="2:7" x14ac:dyDescent="0.2">
      <c r="B1057" s="106"/>
    </row>
    <row r="1058" spans="2:7" x14ac:dyDescent="0.2">
      <c r="B1058" s="106"/>
    </row>
    <row r="1059" spans="2:7" x14ac:dyDescent="0.2">
      <c r="B1059" s="106"/>
    </row>
    <row r="1060" spans="2:7" x14ac:dyDescent="0.2">
      <c r="B1060" s="106"/>
      <c r="E1060" s="106"/>
      <c r="F1060" s="106"/>
      <c r="G1060" s="106"/>
    </row>
    <row r="1061" spans="2:7" x14ac:dyDescent="0.2">
      <c r="B1061" s="106"/>
    </row>
    <row r="1062" spans="2:7" x14ac:dyDescent="0.2">
      <c r="B1062" s="106"/>
    </row>
    <row r="1063" spans="2:7" x14ac:dyDescent="0.2">
      <c r="B1063" s="106"/>
    </row>
    <row r="1064" spans="2:7" x14ac:dyDescent="0.2">
      <c r="B1064" s="106"/>
    </row>
    <row r="1065" spans="2:7" x14ac:dyDescent="0.2">
      <c r="B1065" s="106"/>
    </row>
    <row r="1066" spans="2:7" x14ac:dyDescent="0.2">
      <c r="B1066" s="106"/>
      <c r="E1066" s="106"/>
    </row>
    <row r="1067" spans="2:7" x14ac:dyDescent="0.2">
      <c r="B1067" s="106"/>
    </row>
    <row r="1068" spans="2:7" x14ac:dyDescent="0.2">
      <c r="B1068" s="106"/>
    </row>
    <row r="1069" spans="2:7" x14ac:dyDescent="0.2">
      <c r="B1069" s="106"/>
    </row>
    <row r="1070" spans="2:7" x14ac:dyDescent="0.2">
      <c r="B1070" s="106"/>
    </row>
    <row r="1071" spans="2:7" x14ac:dyDescent="0.2">
      <c r="B1071" s="106"/>
    </row>
    <row r="1072" spans="2:7" x14ac:dyDescent="0.2">
      <c r="B1072" s="106"/>
    </row>
    <row r="1073" spans="2:7" x14ac:dyDescent="0.2">
      <c r="B1073" s="106"/>
    </row>
    <row r="1074" spans="2:7" x14ac:dyDescent="0.2">
      <c r="B1074" s="106"/>
    </row>
    <row r="1075" spans="2:7" x14ac:dyDescent="0.2">
      <c r="B1075" s="106"/>
    </row>
    <row r="1076" spans="2:7" x14ac:dyDescent="0.2">
      <c r="B1076" s="106"/>
    </row>
    <row r="1077" spans="2:7" x14ac:dyDescent="0.2">
      <c r="B1077" s="106"/>
    </row>
    <row r="1078" spans="2:7" x14ac:dyDescent="0.2">
      <c r="B1078" s="106"/>
    </row>
    <row r="1079" spans="2:7" x14ac:dyDescent="0.2">
      <c r="B1079" s="106"/>
    </row>
    <row r="1080" spans="2:7" x14ac:dyDescent="0.2">
      <c r="B1080" s="106"/>
    </row>
    <row r="1081" spans="2:7" x14ac:dyDescent="0.2">
      <c r="B1081" s="106"/>
    </row>
    <row r="1082" spans="2:7" x14ac:dyDescent="0.2">
      <c r="B1082" s="106"/>
    </row>
    <row r="1083" spans="2:7" x14ac:dyDescent="0.2">
      <c r="B1083" s="106"/>
    </row>
    <row r="1084" spans="2:7" x14ac:dyDescent="0.2">
      <c r="B1084" s="106"/>
    </row>
    <row r="1085" spans="2:7" x14ac:dyDescent="0.2">
      <c r="B1085" s="106"/>
      <c r="G1085" s="106"/>
    </row>
    <row r="1086" spans="2:7" x14ac:dyDescent="0.2">
      <c r="B1086" s="106"/>
    </row>
    <row r="1087" spans="2:7" x14ac:dyDescent="0.2">
      <c r="B1087" s="106"/>
    </row>
    <row r="1088" spans="2:7" x14ac:dyDescent="0.2">
      <c r="B1088" s="106"/>
    </row>
    <row r="1089" spans="2:7" x14ac:dyDescent="0.2">
      <c r="B1089" s="106"/>
    </row>
    <row r="1090" spans="2:7" x14ac:dyDescent="0.2">
      <c r="B1090" s="106"/>
      <c r="G1090" s="106"/>
    </row>
    <row r="1091" spans="2:7" x14ac:dyDescent="0.2">
      <c r="B1091" s="106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598</v>
      </c>
      <c r="D1" s="139">
        <v>0.1</v>
      </c>
    </row>
    <row r="2" spans="1:4" s="106" customFormat="1" x14ac:dyDescent="0.2">
      <c r="A2" s="13" t="s">
        <v>596</v>
      </c>
      <c r="B2" s="1" t="s">
        <v>605</v>
      </c>
      <c r="C2" s="1" t="s">
        <v>597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599</v>
      </c>
      <c r="B8" s="1" t="s">
        <v>606</v>
      </c>
    </row>
    <row r="9" spans="1:4" s="106" customFormat="1" x14ac:dyDescent="0.2">
      <c r="A9" s="140" t="s">
        <v>600</v>
      </c>
      <c r="B9" s="142">
        <v>198</v>
      </c>
    </row>
    <row r="10" spans="1:4" s="106" customFormat="1" x14ac:dyDescent="0.2">
      <c r="A10" s="140" t="s">
        <v>601</v>
      </c>
      <c r="B10" s="142">
        <v>385</v>
      </c>
    </row>
    <row r="11" spans="1:4" s="106" customFormat="1" x14ac:dyDescent="0.2">
      <c r="A11" s="1" t="s">
        <v>602</v>
      </c>
      <c r="B11" s="143">
        <v>2.8000000000000001E-2</v>
      </c>
    </row>
    <row r="12" spans="1:4" s="106" customFormat="1" x14ac:dyDescent="0.2">
      <c r="A12" s="1" t="s">
        <v>164</v>
      </c>
      <c r="B12" s="143">
        <v>1.0999999999999999E-2</v>
      </c>
    </row>
    <row r="15" spans="1:4" ht="15" x14ac:dyDescent="0.2">
      <c r="A15" s="78" t="s">
        <v>96</v>
      </c>
    </row>
    <row r="16" spans="1:4" x14ac:dyDescent="0.2">
      <c r="B16" s="1"/>
    </row>
    <row r="17" spans="1:2" ht="15.75" thickBot="1" x14ac:dyDescent="0.3">
      <c r="A17" s="69" t="s">
        <v>97</v>
      </c>
    </row>
    <row r="18" spans="1:2" ht="15.75" thickBot="1" x14ac:dyDescent="0.25">
      <c r="A18" s="71" t="s">
        <v>98</v>
      </c>
      <c r="B18" s="72" t="s">
        <v>99</v>
      </c>
    </row>
    <row r="19" spans="1:2" ht="15.75" thickBot="1" x14ac:dyDescent="0.3">
      <c r="A19" s="73" t="s">
        <v>100</v>
      </c>
      <c r="B19" s="70" t="s">
        <v>101</v>
      </c>
    </row>
    <row r="20" spans="1:2" ht="15.75" thickBot="1" x14ac:dyDescent="0.3">
      <c r="A20" s="73" t="s">
        <v>102</v>
      </c>
      <c r="B20" s="70" t="s">
        <v>103</v>
      </c>
    </row>
    <row r="21" spans="1:2" ht="15.75" thickBot="1" x14ac:dyDescent="0.3">
      <c r="A21" s="73" t="s">
        <v>104</v>
      </c>
      <c r="B21" s="70" t="s">
        <v>105</v>
      </c>
    </row>
    <row r="22" spans="1:2" ht="15.75" thickBot="1" x14ac:dyDescent="0.3">
      <c r="A22" s="73" t="s">
        <v>106</v>
      </c>
      <c r="B22" s="70" t="s">
        <v>107</v>
      </c>
    </row>
    <row r="23" spans="1:2" ht="15.75" thickBot="1" x14ac:dyDescent="0.3">
      <c r="A23" s="74" t="s">
        <v>108</v>
      </c>
      <c r="B23" s="75" t="s">
        <v>109</v>
      </c>
    </row>
    <row r="24" spans="1:2" ht="15.75" thickBot="1" x14ac:dyDescent="0.3">
      <c r="A24" s="76" t="s">
        <v>110</v>
      </c>
      <c r="B24" s="77" t="s">
        <v>111</v>
      </c>
    </row>
    <row r="25" spans="1:2" ht="15.75" thickBot="1" x14ac:dyDescent="0.3">
      <c r="A25" s="73" t="s">
        <v>112</v>
      </c>
      <c r="B25" s="70" t="s">
        <v>113</v>
      </c>
    </row>
    <row r="26" spans="1:2" ht="15.75" thickBot="1" x14ac:dyDescent="0.3">
      <c r="A26" s="73" t="s">
        <v>114</v>
      </c>
      <c r="B26" s="70" t="s">
        <v>115</v>
      </c>
    </row>
    <row r="27" spans="1:2" ht="15.75" thickBot="1" x14ac:dyDescent="0.3">
      <c r="A27" s="69" t="s">
        <v>116</v>
      </c>
    </row>
    <row r="28" spans="1:2" ht="15.75" thickBot="1" x14ac:dyDescent="0.25">
      <c r="A28" s="71" t="s">
        <v>98</v>
      </c>
      <c r="B28" s="72" t="s">
        <v>99</v>
      </c>
    </row>
    <row r="29" spans="1:2" ht="15.75" thickBot="1" x14ac:dyDescent="0.3">
      <c r="A29" s="73" t="s">
        <v>102</v>
      </c>
      <c r="B29" s="70" t="s">
        <v>103</v>
      </c>
    </row>
    <row r="30" spans="1:2" ht="15.75" thickBot="1" x14ac:dyDescent="0.3">
      <c r="A30" s="73" t="s">
        <v>104</v>
      </c>
      <c r="B30" s="70" t="s">
        <v>117</v>
      </c>
    </row>
    <row r="31" spans="1:2" ht="15.75" thickBot="1" x14ac:dyDescent="0.3">
      <c r="A31" s="73" t="s">
        <v>106</v>
      </c>
      <c r="B31" s="70" t="s">
        <v>118</v>
      </c>
    </row>
    <row r="32" spans="1:2" ht="15.75" thickBot="1" x14ac:dyDescent="0.3">
      <c r="A32" s="74" t="s">
        <v>119</v>
      </c>
      <c r="B32" s="75" t="s">
        <v>120</v>
      </c>
    </row>
    <row r="35" spans="1:8" ht="15" x14ac:dyDescent="0.2">
      <c r="A35" s="78" t="s">
        <v>121</v>
      </c>
    </row>
    <row r="36" spans="1:8" ht="15" thickBot="1" x14ac:dyDescent="0.25"/>
    <row r="37" spans="1:8" ht="15.75" thickBot="1" x14ac:dyDescent="0.25">
      <c r="A37" s="71" t="s">
        <v>122</v>
      </c>
      <c r="B37" s="72" t="s">
        <v>88</v>
      </c>
    </row>
    <row r="38" spans="1:8" ht="15.75" thickBot="1" x14ac:dyDescent="0.3">
      <c r="A38" s="73" t="s">
        <v>102</v>
      </c>
      <c r="B38" s="70" t="s">
        <v>123</v>
      </c>
    </row>
    <row r="39" spans="1:8" ht="15.75" thickBot="1" x14ac:dyDescent="0.3">
      <c r="A39" s="73" t="s">
        <v>104</v>
      </c>
      <c r="B39" s="70" t="s">
        <v>124</v>
      </c>
    </row>
    <row r="40" spans="1:8" ht="15.75" thickBot="1" x14ac:dyDescent="0.3">
      <c r="A40" s="73" t="s">
        <v>125</v>
      </c>
      <c r="B40" s="70" t="s">
        <v>126</v>
      </c>
    </row>
    <row r="41" spans="1:8" ht="15.75" thickBot="1" x14ac:dyDescent="0.3">
      <c r="A41" s="73" t="s">
        <v>106</v>
      </c>
      <c r="B41" s="70" t="s">
        <v>127</v>
      </c>
    </row>
    <row r="42" spans="1:8" ht="15.75" thickBot="1" x14ac:dyDescent="0.3">
      <c r="A42" s="73" t="s">
        <v>108</v>
      </c>
      <c r="B42" s="70" t="s">
        <v>128</v>
      </c>
    </row>
    <row r="43" spans="1:8" ht="15.75" thickBot="1" x14ac:dyDescent="0.3">
      <c r="A43" s="73" t="s">
        <v>129</v>
      </c>
      <c r="B43" s="70" t="s">
        <v>130</v>
      </c>
    </row>
    <row r="44" spans="1:8" ht="15" x14ac:dyDescent="0.25">
      <c r="A44" s="80" t="s">
        <v>131</v>
      </c>
      <c r="B44" s="377" t="s">
        <v>133</v>
      </c>
    </row>
    <row r="45" spans="1:8" ht="30.75" thickBot="1" x14ac:dyDescent="0.3">
      <c r="A45" s="73" t="s">
        <v>132</v>
      </c>
      <c r="B45" s="378"/>
    </row>
    <row r="47" spans="1:8" ht="15" thickBot="1" x14ac:dyDescent="0.25"/>
    <row r="48" spans="1:8" ht="15" thickBot="1" x14ac:dyDescent="0.25">
      <c r="A48" s="391" t="s">
        <v>82</v>
      </c>
      <c r="B48" s="392"/>
      <c r="C48" s="395" t="s">
        <v>134</v>
      </c>
      <c r="D48" s="396"/>
      <c r="E48" s="396"/>
      <c r="F48" s="396"/>
      <c r="G48" s="397"/>
      <c r="H48" s="86"/>
    </row>
    <row r="49" spans="1:8" ht="15" thickBot="1" x14ac:dyDescent="0.25">
      <c r="A49" s="393"/>
      <c r="B49" s="394"/>
      <c r="C49" s="398" t="s">
        <v>135</v>
      </c>
      <c r="D49" s="399"/>
      <c r="E49" s="81" t="s">
        <v>136</v>
      </c>
      <c r="F49" s="400" t="s">
        <v>137</v>
      </c>
      <c r="G49" s="401"/>
    </row>
    <row r="50" spans="1:8" ht="15" thickBot="1" x14ac:dyDescent="0.25">
      <c r="A50" s="87" t="s">
        <v>138</v>
      </c>
      <c r="B50" s="82" t="s">
        <v>139</v>
      </c>
      <c r="C50" s="82" t="s">
        <v>140</v>
      </c>
      <c r="D50" s="83" t="s">
        <v>139</v>
      </c>
      <c r="E50" s="83" t="s">
        <v>140</v>
      </c>
      <c r="F50" s="81" t="s">
        <v>140</v>
      </c>
      <c r="G50" s="84" t="s">
        <v>139</v>
      </c>
      <c r="H50" s="84" t="s">
        <v>140</v>
      </c>
    </row>
    <row r="51" spans="1:8" ht="28.5" customHeight="1" thickBot="1" x14ac:dyDescent="0.25">
      <c r="A51" s="88" t="s">
        <v>141</v>
      </c>
      <c r="B51" s="381" t="s">
        <v>142</v>
      </c>
      <c r="C51" s="383"/>
      <c r="D51" s="381" t="s">
        <v>143</v>
      </c>
      <c r="E51" s="382"/>
      <c r="F51" s="382"/>
      <c r="G51" s="382"/>
      <c r="H51" s="383"/>
    </row>
    <row r="52" spans="1:8" ht="43.5" thickBot="1" x14ac:dyDescent="0.25">
      <c r="A52" s="88" t="s">
        <v>144</v>
      </c>
      <c r="B52" s="381" t="s">
        <v>145</v>
      </c>
      <c r="C52" s="383"/>
      <c r="D52" s="85" t="s">
        <v>146</v>
      </c>
      <c r="E52" s="85" t="s">
        <v>147</v>
      </c>
      <c r="F52" s="85" t="s">
        <v>147</v>
      </c>
      <c r="G52" s="85" t="s">
        <v>146</v>
      </c>
      <c r="H52" s="85" t="s">
        <v>147</v>
      </c>
    </row>
    <row r="53" spans="1:8" ht="15" thickBot="1" x14ac:dyDescent="0.25">
      <c r="A53" s="88" t="s">
        <v>148</v>
      </c>
      <c r="B53" s="381" t="s">
        <v>149</v>
      </c>
      <c r="C53" s="383"/>
      <c r="D53" s="381" t="s">
        <v>135</v>
      </c>
      <c r="E53" s="383"/>
      <c r="F53" s="85" t="s">
        <v>150</v>
      </c>
      <c r="G53" s="381" t="s">
        <v>151</v>
      </c>
      <c r="H53" s="383"/>
    </row>
    <row r="54" spans="1:8" ht="15" thickBot="1" x14ac:dyDescent="0.25">
      <c r="A54" s="88" t="s">
        <v>88</v>
      </c>
      <c r="B54" s="381" t="s">
        <v>152</v>
      </c>
      <c r="C54" s="382"/>
      <c r="D54" s="382"/>
      <c r="E54" s="382"/>
      <c r="F54" s="383"/>
      <c r="G54" s="381" t="s">
        <v>153</v>
      </c>
      <c r="H54" s="383"/>
    </row>
    <row r="55" spans="1:8" ht="42.75" x14ac:dyDescent="0.2">
      <c r="A55" s="141" t="s">
        <v>602</v>
      </c>
      <c r="B55" s="79" t="s">
        <v>155</v>
      </c>
      <c r="C55" s="377" t="s">
        <v>158</v>
      </c>
      <c r="D55" s="79" t="s">
        <v>155</v>
      </c>
      <c r="E55" s="377" t="s">
        <v>158</v>
      </c>
      <c r="F55" s="377" t="s">
        <v>158</v>
      </c>
      <c r="G55" s="79" t="s">
        <v>161</v>
      </c>
      <c r="H55" s="377" t="s">
        <v>158</v>
      </c>
    </row>
    <row r="56" spans="1:8" ht="42.75" x14ac:dyDescent="0.2">
      <c r="A56" s="89" t="s">
        <v>154</v>
      </c>
      <c r="B56" s="90" t="s">
        <v>604</v>
      </c>
      <c r="C56" s="384"/>
      <c r="D56" s="79" t="s">
        <v>159</v>
      </c>
      <c r="E56" s="384"/>
      <c r="F56" s="384"/>
      <c r="G56" s="79" t="s">
        <v>162</v>
      </c>
      <c r="H56" s="384"/>
    </row>
    <row r="57" spans="1:8" ht="42.75" x14ac:dyDescent="0.2">
      <c r="A57" s="89"/>
      <c r="B57" s="79" t="s">
        <v>156</v>
      </c>
      <c r="C57" s="384"/>
      <c r="D57" s="79" t="s">
        <v>156</v>
      </c>
      <c r="E57" s="384"/>
      <c r="F57" s="384"/>
      <c r="G57" s="79" t="s">
        <v>163</v>
      </c>
      <c r="H57" s="384"/>
    </row>
    <row r="58" spans="1:8" ht="15" thickBot="1" x14ac:dyDescent="0.25">
      <c r="A58" s="88"/>
      <c r="B58" s="85" t="s">
        <v>157</v>
      </c>
      <c r="C58" s="378"/>
      <c r="D58" s="85" t="s">
        <v>160</v>
      </c>
      <c r="E58" s="378"/>
      <c r="F58" s="378"/>
      <c r="G58" s="85"/>
      <c r="H58" s="378"/>
    </row>
    <row r="59" spans="1:8" ht="42.75" x14ac:dyDescent="0.2">
      <c r="A59" s="141" t="s">
        <v>603</v>
      </c>
      <c r="B59" s="377" t="s">
        <v>158</v>
      </c>
      <c r="C59" s="385">
        <v>1.0999999999999999E-2</v>
      </c>
      <c r="D59" s="377" t="s">
        <v>158</v>
      </c>
      <c r="E59" s="388">
        <v>1.0999999999999999E-2</v>
      </c>
      <c r="F59" s="388">
        <v>3.9E-2</v>
      </c>
      <c r="G59" s="377" t="s">
        <v>158</v>
      </c>
      <c r="H59" s="79" t="s">
        <v>161</v>
      </c>
    </row>
    <row r="60" spans="1:8" ht="42.75" x14ac:dyDescent="0.2">
      <c r="A60" s="89" t="s">
        <v>154</v>
      </c>
      <c r="B60" s="384"/>
      <c r="C60" s="386"/>
      <c r="D60" s="384"/>
      <c r="E60" s="389"/>
      <c r="F60" s="389"/>
      <c r="G60" s="384"/>
      <c r="H60" s="79" t="s">
        <v>162</v>
      </c>
    </row>
    <row r="61" spans="1:8" ht="43.5" thickBot="1" x14ac:dyDescent="0.25">
      <c r="A61" s="88"/>
      <c r="B61" s="378"/>
      <c r="C61" s="387"/>
      <c r="D61" s="378"/>
      <c r="E61" s="390"/>
      <c r="F61" s="390"/>
      <c r="G61" s="378"/>
      <c r="H61" s="85" t="s">
        <v>163</v>
      </c>
    </row>
    <row r="62" spans="1:8" ht="127.5" customHeight="1" x14ac:dyDescent="0.2">
      <c r="A62" s="89" t="s">
        <v>165</v>
      </c>
      <c r="B62" s="377" t="s">
        <v>158</v>
      </c>
      <c r="C62" s="379" t="s">
        <v>167</v>
      </c>
      <c r="D62" s="377" t="s">
        <v>158</v>
      </c>
      <c r="E62" s="377" t="s">
        <v>158</v>
      </c>
      <c r="F62" s="377" t="s">
        <v>158</v>
      </c>
      <c r="G62" s="377" t="s">
        <v>158</v>
      </c>
      <c r="H62" s="377" t="s">
        <v>168</v>
      </c>
    </row>
    <row r="63" spans="1:8" ht="15" thickBot="1" x14ac:dyDescent="0.25">
      <c r="A63" s="88" t="s">
        <v>166</v>
      </c>
      <c r="B63" s="378"/>
      <c r="C63" s="380"/>
      <c r="D63" s="378"/>
      <c r="E63" s="378"/>
      <c r="F63" s="378"/>
      <c r="G63" s="378"/>
      <c r="H63" s="378"/>
    </row>
    <row r="64" spans="1:8" ht="15" thickBot="1" x14ac:dyDescent="0.25">
      <c r="A64" s="88" t="s">
        <v>169</v>
      </c>
      <c r="B64" s="381" t="s">
        <v>170</v>
      </c>
      <c r="C64" s="382"/>
      <c r="D64" s="382"/>
      <c r="E64" s="382"/>
      <c r="F64" s="382"/>
      <c r="G64" s="382"/>
      <c r="H64" s="383"/>
    </row>
    <row r="65" spans="1:8" ht="14.25" customHeight="1" x14ac:dyDescent="0.2">
      <c r="A65" s="365" t="s">
        <v>171</v>
      </c>
      <c r="B65" s="368" t="s">
        <v>172</v>
      </c>
      <c r="C65" s="369"/>
      <c r="D65" s="369"/>
      <c r="E65" s="369"/>
      <c r="F65" s="369"/>
      <c r="G65" s="369"/>
      <c r="H65" s="370"/>
    </row>
    <row r="66" spans="1:8" ht="15" thickBot="1" x14ac:dyDescent="0.25">
      <c r="A66" s="367"/>
      <c r="B66" s="374" t="s">
        <v>173</v>
      </c>
      <c r="C66" s="375"/>
      <c r="D66" s="375"/>
      <c r="E66" s="375"/>
      <c r="F66" s="375"/>
      <c r="G66" s="375"/>
      <c r="H66" s="376"/>
    </row>
    <row r="67" spans="1:8" ht="14.25" customHeight="1" x14ac:dyDescent="0.2">
      <c r="A67" s="365" t="s">
        <v>174</v>
      </c>
      <c r="B67" s="368" t="s">
        <v>175</v>
      </c>
      <c r="C67" s="369"/>
      <c r="D67" s="369"/>
      <c r="E67" s="369"/>
      <c r="F67" s="369"/>
      <c r="G67" s="369"/>
      <c r="H67" s="370"/>
    </row>
    <row r="68" spans="1:8" ht="15" thickBot="1" x14ac:dyDescent="0.25">
      <c r="A68" s="367"/>
      <c r="B68" s="374" t="s">
        <v>176</v>
      </c>
      <c r="C68" s="375"/>
      <c r="D68" s="375"/>
      <c r="E68" s="375"/>
      <c r="F68" s="375"/>
      <c r="G68" s="375"/>
      <c r="H68" s="376"/>
    </row>
    <row r="69" spans="1:8" ht="28.5" customHeight="1" x14ac:dyDescent="0.2">
      <c r="A69" s="365" t="s">
        <v>177</v>
      </c>
      <c r="B69" s="368" t="s">
        <v>178</v>
      </c>
      <c r="C69" s="369"/>
      <c r="D69" s="370"/>
      <c r="E69" s="368" t="s">
        <v>179</v>
      </c>
      <c r="F69" s="369"/>
      <c r="G69" s="369"/>
      <c r="H69" s="370"/>
    </row>
    <row r="70" spans="1:8" ht="28.5" customHeight="1" x14ac:dyDescent="0.2">
      <c r="A70" s="366"/>
      <c r="B70" s="371"/>
      <c r="C70" s="372"/>
      <c r="D70" s="373"/>
      <c r="E70" s="371" t="s">
        <v>180</v>
      </c>
      <c r="F70" s="372"/>
      <c r="G70" s="372"/>
      <c r="H70" s="373"/>
    </row>
    <row r="71" spans="1:8" ht="28.5" customHeight="1" thickBot="1" x14ac:dyDescent="0.25">
      <c r="A71" s="367"/>
      <c r="B71" s="374"/>
      <c r="C71" s="375"/>
      <c r="D71" s="376"/>
      <c r="E71" s="374" t="s">
        <v>181</v>
      </c>
      <c r="F71" s="375"/>
      <c r="G71" s="375"/>
      <c r="H71" s="376"/>
    </row>
  </sheetData>
  <mergeCells count="42">
    <mergeCell ref="B51:C51"/>
    <mergeCell ref="D51:H51"/>
    <mergeCell ref="B44:B45"/>
    <mergeCell ref="A48:B49"/>
    <mergeCell ref="C48:G48"/>
    <mergeCell ref="C49:D49"/>
    <mergeCell ref="F49:G49"/>
    <mergeCell ref="B52:C52"/>
    <mergeCell ref="B53:C53"/>
    <mergeCell ref="D53:E53"/>
    <mergeCell ref="G53:H53"/>
    <mergeCell ref="B54:F54"/>
    <mergeCell ref="G54:H54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A69:A71"/>
    <mergeCell ref="B69:D71"/>
    <mergeCell ref="E69:H69"/>
    <mergeCell ref="E70:H70"/>
    <mergeCell ref="E71:H7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2020-02-04T11:38:49Z</dcterms:modified>
</cp:coreProperties>
</file>